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1年文件\月报\2月份\"/>
    </mc:Choice>
  </mc:AlternateContent>
  <bookViews>
    <workbookView xWindow="480" yWindow="75" windowWidth="18195" windowHeight="11595"/>
  </bookViews>
  <sheets>
    <sheet name="增加值" sheetId="10" r:id="rId1"/>
    <sheet name="产值" sheetId="11" r:id="rId2"/>
    <sheet name="产量" sheetId="12" r:id="rId3"/>
    <sheet name="固定资产投资" sheetId="9" r:id="rId4"/>
    <sheet name="住餐业" sheetId="8" r:id="rId5"/>
    <sheet name="批零业" sheetId="7" r:id="rId6"/>
    <sheet name="财政" sheetId="4" r:id="rId7"/>
    <sheet name="金融" sheetId="5" r:id="rId8"/>
    <sheet name="价格" sheetId="6" r:id="rId9"/>
  </sheets>
  <calcPr calcId="152511"/>
</workbook>
</file>

<file path=xl/calcChain.xml><?xml version="1.0" encoding="utf-8"?>
<calcChain xmlns="http://schemas.openxmlformats.org/spreadsheetml/2006/main">
  <c r="T18" i="12" l="1"/>
  <c r="AP17" i="12"/>
  <c r="AH17" i="12"/>
  <c r="AA17" i="12"/>
  <c r="T17" i="12"/>
  <c r="AP16" i="12"/>
  <c r="AH16" i="12"/>
  <c r="AA16" i="12"/>
  <c r="T16" i="12"/>
  <c r="AP15" i="12"/>
  <c r="AH15" i="12"/>
  <c r="AA15" i="12"/>
  <c r="T15" i="12"/>
  <c r="AP14" i="12"/>
  <c r="AH14" i="12"/>
  <c r="AA14" i="12"/>
  <c r="T14" i="12"/>
  <c r="AU13" i="12"/>
  <c r="AP13" i="12"/>
  <c r="AH13" i="12"/>
  <c r="AA13" i="12"/>
  <c r="T13" i="12"/>
  <c r="F13" i="12"/>
  <c r="AU12" i="12"/>
  <c r="AP12" i="12"/>
  <c r="AH12" i="12"/>
  <c r="AA12" i="12"/>
  <c r="T12" i="12"/>
  <c r="AU11" i="12"/>
  <c r="AP11" i="12"/>
  <c r="AH11" i="12"/>
  <c r="AA11" i="12"/>
  <c r="T11" i="12"/>
  <c r="AU10" i="12"/>
  <c r="AP10" i="12"/>
  <c r="AH10" i="12"/>
  <c r="AA10" i="12"/>
  <c r="T10" i="12"/>
  <c r="AU9" i="12"/>
  <c r="AP9" i="12"/>
  <c r="AH9" i="12"/>
  <c r="AA9" i="12"/>
  <c r="T9" i="12"/>
  <c r="F9" i="12"/>
  <c r="AU8" i="12"/>
  <c r="AP8" i="12"/>
  <c r="AH8" i="12"/>
  <c r="AA8" i="12"/>
  <c r="T8" i="12"/>
  <c r="AU7" i="12"/>
  <c r="AP7" i="12"/>
  <c r="AH7" i="12"/>
  <c r="AA7" i="12"/>
  <c r="F7" i="12"/>
  <c r="AU6" i="12"/>
  <c r="AP6" i="12"/>
  <c r="AH6" i="12"/>
  <c r="AA6" i="12"/>
  <c r="T6" i="12"/>
  <c r="F6" i="12"/>
  <c r="AU5" i="12"/>
  <c r="AP5" i="12"/>
  <c r="AH5" i="12"/>
  <c r="AA5" i="12"/>
  <c r="T5" i="12"/>
  <c r="F5" i="12"/>
  <c r="AU4" i="12"/>
  <c r="AP4" i="12"/>
  <c r="AH4" i="12"/>
  <c r="AA4" i="12"/>
  <c r="U4" i="12"/>
  <c r="T4" i="12"/>
  <c r="I4" i="12"/>
  <c r="F4" i="12"/>
  <c r="E20" i="11"/>
  <c r="E19" i="11"/>
  <c r="E18" i="11"/>
  <c r="B18" i="11"/>
  <c r="E17" i="11"/>
  <c r="B17" i="11"/>
  <c r="E16" i="11"/>
  <c r="B16" i="11"/>
  <c r="E15" i="11"/>
  <c r="B15" i="11"/>
  <c r="E14" i="11"/>
  <c r="E13" i="11"/>
  <c r="E12" i="11"/>
  <c r="E10" i="11"/>
  <c r="E9" i="11"/>
  <c r="E7" i="11"/>
  <c r="E6" i="11"/>
  <c r="E4" i="11"/>
  <c r="D17" i="10"/>
  <c r="D16" i="10"/>
  <c r="D14" i="10"/>
  <c r="D13" i="10"/>
  <c r="D11" i="10"/>
  <c r="D10" i="10"/>
  <c r="D8" i="10"/>
  <c r="D7" i="10"/>
  <c r="D6" i="10"/>
  <c r="D4" i="10"/>
  <c r="D17" i="8" l="1"/>
  <c r="D15" i="8"/>
  <c r="D13" i="8"/>
  <c r="D11" i="8"/>
  <c r="D8" i="8"/>
  <c r="D7" i="8"/>
  <c r="D6" i="8"/>
  <c r="D4" i="8"/>
  <c r="D22" i="7"/>
  <c r="D21" i="7"/>
  <c r="D19" i="7"/>
  <c r="D17" i="7"/>
  <c r="D16" i="7"/>
  <c r="D14" i="7"/>
  <c r="D12" i="7"/>
  <c r="D11" i="7"/>
  <c r="D9" i="7"/>
  <c r="D7" i="7"/>
  <c r="D6" i="7"/>
  <c r="D4" i="7"/>
  <c r="D6" i="4"/>
  <c r="D7" i="4"/>
  <c r="D8" i="4"/>
  <c r="D9" i="4"/>
  <c r="D10" i="4"/>
  <c r="D11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4" i="4"/>
</calcChain>
</file>

<file path=xl/sharedStrings.xml><?xml version="1.0" encoding="utf-8"?>
<sst xmlns="http://schemas.openxmlformats.org/spreadsheetml/2006/main" count="313" uniqueCount="180">
  <si>
    <t>指标名称</t>
    <phoneticPr fontId="1" type="noConversion"/>
  </si>
  <si>
    <t>同期增减%</t>
    <phoneticPr fontId="1" type="noConversion"/>
  </si>
  <si>
    <t>财政</t>
    <phoneticPr fontId="1" type="noConversion"/>
  </si>
  <si>
    <t>单位：万元</t>
    <phoneticPr fontId="1" type="noConversion"/>
  </si>
  <si>
    <t>金融</t>
    <phoneticPr fontId="1" type="noConversion"/>
  </si>
  <si>
    <t xml:space="preserve">    1.非金融企业存款</t>
    <phoneticPr fontId="1" type="noConversion"/>
  </si>
  <si>
    <t xml:space="preserve">    2.住户存款</t>
    <phoneticPr fontId="1" type="noConversion"/>
  </si>
  <si>
    <t xml:space="preserve">    1.非金融企业及机关团体贷款</t>
    <phoneticPr fontId="1" type="noConversion"/>
  </si>
  <si>
    <t xml:space="preserve">    其中：短期贷款</t>
    <phoneticPr fontId="1" type="noConversion"/>
  </si>
  <si>
    <t xml:space="preserve">         中长期贷款</t>
    <phoneticPr fontId="1" type="noConversion"/>
  </si>
  <si>
    <t xml:space="preserve">    2.住户贷款</t>
    <phoneticPr fontId="1" type="noConversion"/>
  </si>
  <si>
    <t>金融机构各项存款余额</t>
    <phoneticPr fontId="1" type="noConversion"/>
  </si>
  <si>
    <t>金融机构各项贷款余额</t>
    <phoneticPr fontId="1" type="noConversion"/>
  </si>
  <si>
    <t>价格指数</t>
    <phoneticPr fontId="1" type="noConversion"/>
  </si>
  <si>
    <t>居民消费价格指数</t>
    <phoneticPr fontId="1" type="noConversion"/>
  </si>
  <si>
    <t>其中：食品烟酒</t>
    <phoneticPr fontId="1" type="noConversion"/>
  </si>
  <si>
    <t xml:space="preserve">     衣    着</t>
    <phoneticPr fontId="1" type="noConversion"/>
  </si>
  <si>
    <t xml:space="preserve">     居    住</t>
    <phoneticPr fontId="1" type="noConversion"/>
  </si>
  <si>
    <t xml:space="preserve">     生活用品及服务</t>
    <phoneticPr fontId="1" type="noConversion"/>
  </si>
  <si>
    <t xml:space="preserve">     交通和通讯</t>
    <phoneticPr fontId="1" type="noConversion"/>
  </si>
  <si>
    <t xml:space="preserve">    教育文化和娱乐</t>
    <phoneticPr fontId="1" type="noConversion"/>
  </si>
  <si>
    <t xml:space="preserve">    医疗保健</t>
    <phoneticPr fontId="1" type="noConversion"/>
  </si>
  <si>
    <t xml:space="preserve">    其他用品和服务</t>
    <phoneticPr fontId="1" type="noConversion"/>
  </si>
  <si>
    <t xml:space="preserve">         票据融资</t>
    <phoneticPr fontId="1" type="noConversion"/>
  </si>
  <si>
    <t>同期比
（上年同月=100）</t>
    <phoneticPr fontId="1" type="noConversion"/>
  </si>
  <si>
    <t>累计比
（上年同期=100）</t>
    <phoneticPr fontId="1" type="noConversion"/>
  </si>
  <si>
    <t xml:space="preserve">       增值税</t>
    <phoneticPr fontId="1" type="noConversion"/>
  </si>
  <si>
    <t xml:space="preserve">    1.州本级</t>
    <phoneticPr fontId="1" type="noConversion"/>
  </si>
  <si>
    <t xml:space="preserve">    3.同德县</t>
    <phoneticPr fontId="1" type="noConversion"/>
  </si>
  <si>
    <t xml:space="preserve">    4.贵德县</t>
    <phoneticPr fontId="1" type="noConversion"/>
  </si>
  <si>
    <t xml:space="preserve">    5.兴海县</t>
    <phoneticPr fontId="1" type="noConversion"/>
  </si>
  <si>
    <t xml:space="preserve">    6.贵南县</t>
    <phoneticPr fontId="1" type="noConversion"/>
  </si>
  <si>
    <t xml:space="preserve">    2.共和县</t>
    <phoneticPr fontId="1" type="noConversion"/>
  </si>
  <si>
    <t>同期</t>
    <phoneticPr fontId="1" type="noConversion"/>
  </si>
  <si>
    <t xml:space="preserve">   （一）按地区分</t>
    <phoneticPr fontId="1" type="noConversion"/>
  </si>
  <si>
    <t xml:space="preserve">   （二）按税种分</t>
    <phoneticPr fontId="1" type="noConversion"/>
  </si>
  <si>
    <t xml:space="preserve">    1.税收收入</t>
    <phoneticPr fontId="1" type="noConversion"/>
  </si>
  <si>
    <t xml:space="preserve">    2.非税收入</t>
    <phoneticPr fontId="1" type="noConversion"/>
  </si>
  <si>
    <t xml:space="preserve">          #企业所得税</t>
    <phoneticPr fontId="1" type="noConversion"/>
  </si>
  <si>
    <t xml:space="preserve">           个人所得税</t>
    <phoneticPr fontId="1" type="noConversion"/>
  </si>
  <si>
    <t xml:space="preserve">           资源税</t>
    <phoneticPr fontId="1" type="noConversion"/>
  </si>
  <si>
    <t xml:space="preserve">           车船税</t>
    <phoneticPr fontId="1" type="noConversion"/>
  </si>
  <si>
    <t xml:space="preserve">           城市维护建设税</t>
    <phoneticPr fontId="1" type="noConversion"/>
  </si>
  <si>
    <t xml:space="preserve">           房产税</t>
    <phoneticPr fontId="1" type="noConversion"/>
  </si>
  <si>
    <t xml:space="preserve">    商品零售价格指数</t>
    <phoneticPr fontId="1" type="noConversion"/>
  </si>
  <si>
    <t>1-2月</t>
    <phoneticPr fontId="1" type="noConversion"/>
  </si>
  <si>
    <t>2月末</t>
    <phoneticPr fontId="1" type="noConversion"/>
  </si>
  <si>
    <t>（2月）</t>
    <phoneticPr fontId="1" type="noConversion"/>
  </si>
  <si>
    <t xml:space="preserve">    5.非银行业金融机构存款</t>
    <phoneticPr fontId="1" type="noConversion"/>
  </si>
  <si>
    <t xml:space="preserve">    3.财政性存款</t>
    <phoneticPr fontId="1" type="noConversion"/>
  </si>
  <si>
    <t xml:space="preserve">    4.机关团体存款</t>
    <phoneticPr fontId="1" type="noConversion"/>
  </si>
  <si>
    <t xml:space="preserve">           印花税</t>
    <phoneticPr fontId="1" type="noConversion"/>
  </si>
  <si>
    <t xml:space="preserve">           耕地占用税</t>
    <phoneticPr fontId="1" type="noConversion"/>
  </si>
  <si>
    <t>一、一般公共预算收入</t>
    <phoneticPr fontId="1" type="noConversion"/>
  </si>
  <si>
    <t>二、一般公共预算支出</t>
    <phoneticPr fontId="1" type="noConversion"/>
  </si>
  <si>
    <t>（一）按地区分</t>
    <phoneticPr fontId="1" type="noConversion"/>
  </si>
  <si>
    <t xml:space="preserve">     共和县</t>
    <phoneticPr fontId="1" type="noConversion"/>
  </si>
  <si>
    <t xml:space="preserve">     同德县</t>
    <phoneticPr fontId="1" type="noConversion"/>
  </si>
  <si>
    <t xml:space="preserve">     贵德县</t>
    <phoneticPr fontId="1" type="noConversion"/>
  </si>
  <si>
    <t>（二）按存款来源分</t>
    <phoneticPr fontId="1" type="noConversion"/>
  </si>
  <si>
    <t>（二）按贷款类别分</t>
    <phoneticPr fontId="1" type="noConversion"/>
  </si>
  <si>
    <t xml:space="preserve">     兴海县</t>
    <phoneticPr fontId="1" type="noConversion"/>
  </si>
  <si>
    <t xml:space="preserve">     贵南县</t>
    <phoneticPr fontId="1" type="noConversion"/>
  </si>
  <si>
    <t>海南州限额以上批发和零售业商品销售情况表</t>
  </si>
  <si>
    <t>单位：万元</t>
  </si>
  <si>
    <r>
      <t>1-</t>
    </r>
    <r>
      <rPr>
        <sz val="11"/>
        <color theme="1"/>
        <rFont val="宋体"/>
        <family val="2"/>
        <charset val="134"/>
        <scheme val="minor"/>
      </rPr>
      <t>2月累计</t>
    </r>
    <phoneticPr fontId="7" type="noConversion"/>
  </si>
  <si>
    <t>上年同期</t>
  </si>
  <si>
    <t>同期增减%</t>
  </si>
  <si>
    <t>一、商品销售额</t>
  </si>
  <si>
    <t xml:space="preserve">  1.按行业分</t>
  </si>
  <si>
    <t xml:space="preserve">    批发业</t>
  </si>
  <si>
    <t xml:space="preserve">    零售业</t>
  </si>
  <si>
    <t xml:space="preserve">  2.按地区分</t>
  </si>
  <si>
    <t xml:space="preserve">    共和县</t>
  </si>
  <si>
    <t xml:space="preserve">    同德县</t>
  </si>
  <si>
    <t>-</t>
  </si>
  <si>
    <t xml:space="preserve">    贵德县</t>
  </si>
  <si>
    <t xml:space="preserve">    兴海县</t>
  </si>
  <si>
    <t xml:space="preserve">    贵南县</t>
  </si>
  <si>
    <t>-</t>
    <phoneticPr fontId="7" type="noConversion"/>
  </si>
  <si>
    <t>二、商品零售额</t>
  </si>
  <si>
    <t>海南州限额以上住宿餐饮业经营情况表</t>
  </si>
  <si>
    <r>
      <t>1-</t>
    </r>
    <r>
      <rPr>
        <sz val="12"/>
        <rFont val="宋体"/>
        <family val="3"/>
        <charset val="134"/>
      </rPr>
      <t>2</t>
    </r>
    <r>
      <rPr>
        <sz val="11"/>
        <color theme="1"/>
        <rFont val="宋体"/>
        <family val="2"/>
        <charset val="134"/>
        <scheme val="minor"/>
      </rPr>
      <t>月累计</t>
    </r>
    <phoneticPr fontId="7" type="noConversion"/>
  </si>
  <si>
    <t>上年同期</t>
    <phoneticPr fontId="7" type="noConversion"/>
  </si>
  <si>
    <t>营  业  额</t>
  </si>
  <si>
    <t xml:space="preserve">    住宿业</t>
  </si>
  <si>
    <t xml:space="preserve">     #客房收入</t>
  </si>
  <si>
    <t xml:space="preserve">      餐费收入</t>
  </si>
  <si>
    <t xml:space="preserve">      商品销售额</t>
  </si>
  <si>
    <t xml:space="preserve">      其他收入</t>
  </si>
  <si>
    <t xml:space="preserve">    餐饮业</t>
  </si>
  <si>
    <t>固定资产投资</t>
  </si>
  <si>
    <t>指标名称</t>
  </si>
  <si>
    <t>全社会固定资产投资</t>
  </si>
  <si>
    <t>#民间投资</t>
  </si>
  <si>
    <t>一、按投资类型分</t>
  </si>
  <si>
    <t xml:space="preserve">       项目投资</t>
  </si>
  <si>
    <t>#500-5000万元</t>
  </si>
  <si>
    <t xml:space="preserve">  #5000万元及以上</t>
  </si>
  <si>
    <t xml:space="preserve">       房地产开发投资</t>
  </si>
  <si>
    <t>—</t>
  </si>
  <si>
    <t>二、按产业分</t>
  </si>
  <si>
    <t>第一产业投资</t>
  </si>
  <si>
    <t>第二产业投资</t>
  </si>
  <si>
    <t xml:space="preserve">   #工业投资</t>
  </si>
  <si>
    <t>第三产业投资</t>
  </si>
  <si>
    <t>三、按地区分</t>
  </si>
  <si>
    <t>共和县</t>
  </si>
  <si>
    <t>同德县</t>
  </si>
  <si>
    <t>贵德县</t>
  </si>
  <si>
    <t>兴海县</t>
  </si>
  <si>
    <t>贵南县</t>
  </si>
  <si>
    <t>注：1.统计范围为各种登记注册类型的法人单位、个体经营户、其他单位进行的计划总投资500万元及以上项目投资情况，不包括农户投资；2.“净增长”是指本报告期有数据去年同期数据为0；3.“—”表示本地区该指标无此数据。</t>
  </si>
  <si>
    <t>工业生产（一）</t>
  </si>
  <si>
    <t>单位：%</t>
  </si>
  <si>
    <t>2021年1-2月</t>
  </si>
  <si>
    <t>2020年1-2月</t>
  </si>
  <si>
    <t>同比提高、回落(+、-）百分点</t>
  </si>
  <si>
    <t>规模以上工业增加值</t>
  </si>
  <si>
    <r>
      <t xml:space="preserve">    1.</t>
    </r>
    <r>
      <rPr>
        <sz val="11"/>
        <color theme="1"/>
        <rFont val="宋体"/>
        <family val="2"/>
        <charset val="134"/>
        <scheme val="minor"/>
      </rPr>
      <t>按地区分</t>
    </r>
  </si>
  <si>
    <t xml:space="preserve">      共和县</t>
  </si>
  <si>
    <r>
      <t xml:space="preserve">    </t>
    </r>
    <r>
      <rPr>
        <sz val="11"/>
        <color theme="1"/>
        <rFont val="宋体"/>
        <family val="2"/>
        <charset val="134"/>
        <scheme val="minor"/>
      </rPr>
      <t xml:space="preserve">  贵徳县</t>
    </r>
  </si>
  <si>
    <r>
      <t xml:space="preserve">    </t>
    </r>
    <r>
      <rPr>
        <sz val="11"/>
        <color theme="1"/>
        <rFont val="宋体"/>
        <family val="2"/>
        <charset val="134"/>
        <scheme val="minor"/>
      </rPr>
      <t xml:space="preserve">  兴海县</t>
    </r>
  </si>
  <si>
    <t xml:space="preserve">    2.按行业分</t>
  </si>
  <si>
    <t xml:space="preserve">      轻工业</t>
  </si>
  <si>
    <t xml:space="preserve">      重工业</t>
  </si>
  <si>
    <t xml:space="preserve">    3.按登记注册类型分</t>
  </si>
  <si>
    <t xml:space="preserve">      国有企业</t>
  </si>
  <si>
    <t xml:space="preserve">      股份制企业</t>
  </si>
  <si>
    <t xml:space="preserve">    4.按隶属关系分</t>
  </si>
  <si>
    <t xml:space="preserve">      省属工业企业</t>
  </si>
  <si>
    <t xml:space="preserve">      州属工业企业</t>
  </si>
  <si>
    <r>
      <t>注：绝对数为现价，增加值增长速度以上年为1</t>
    </r>
    <r>
      <rPr>
        <sz val="11"/>
        <color theme="1"/>
        <rFont val="宋体"/>
        <family val="2"/>
        <charset val="134"/>
        <scheme val="minor"/>
      </rPr>
      <t>00的可比价格计算。</t>
    </r>
  </si>
  <si>
    <t>工业生产(二）</t>
  </si>
  <si>
    <t>指标</t>
  </si>
  <si>
    <t>2015年1-4月</t>
  </si>
  <si>
    <t>同比提高，回落(+、-）百分点</t>
  </si>
  <si>
    <t>一、规模以上工业总产值</t>
  </si>
  <si>
    <t xml:space="preserve">    1.按行业分</t>
  </si>
  <si>
    <t xml:space="preserve">    2.按登记注册类型分</t>
  </si>
  <si>
    <t xml:space="preserve">    3.按隶属关系分</t>
  </si>
  <si>
    <r>
      <t xml:space="preserve"> </t>
    </r>
    <r>
      <rPr>
        <sz val="11"/>
        <color theme="1"/>
        <rFont val="宋体"/>
        <family val="2"/>
        <charset val="134"/>
        <scheme val="minor"/>
      </rPr>
      <t xml:space="preserve">     </t>
    </r>
    <r>
      <rPr>
        <sz val="11"/>
        <color theme="1"/>
        <rFont val="宋体"/>
        <family val="2"/>
        <charset val="134"/>
        <scheme val="minor"/>
      </rPr>
      <t>省属工业企业</t>
    </r>
  </si>
  <si>
    <r>
      <t xml:space="preserve"> </t>
    </r>
    <r>
      <rPr>
        <sz val="11"/>
        <color theme="1"/>
        <rFont val="宋体"/>
        <family val="2"/>
        <charset val="134"/>
        <scheme val="minor"/>
      </rPr>
      <t xml:space="preserve">     </t>
    </r>
    <r>
      <rPr>
        <sz val="11"/>
        <color theme="1"/>
        <rFont val="宋体"/>
        <family val="2"/>
        <charset val="134"/>
        <scheme val="minor"/>
      </rPr>
      <t>州属工业企业</t>
    </r>
  </si>
  <si>
    <t>二、规模以上工业产销率（%）</t>
  </si>
  <si>
    <r>
      <t xml:space="preserve">    </t>
    </r>
    <r>
      <rPr>
        <sz val="11"/>
        <color theme="1"/>
        <rFont val="宋体"/>
        <family val="2"/>
        <charset val="134"/>
        <scheme val="minor"/>
      </rPr>
      <t xml:space="preserve">  </t>
    </r>
    <r>
      <rPr>
        <sz val="11"/>
        <color theme="1"/>
        <rFont val="宋体"/>
        <family val="2"/>
        <charset val="134"/>
        <scheme val="minor"/>
      </rPr>
      <t>其中：轻工业</t>
    </r>
  </si>
  <si>
    <r>
      <t xml:space="preserve">          </t>
    </r>
    <r>
      <rPr>
        <sz val="11"/>
        <color theme="1"/>
        <rFont val="宋体"/>
        <family val="2"/>
        <charset val="134"/>
        <scheme val="minor"/>
      </rPr>
      <t xml:space="preserve">  </t>
    </r>
    <r>
      <rPr>
        <sz val="11"/>
        <color theme="1"/>
        <rFont val="宋体"/>
        <family val="2"/>
        <charset val="134"/>
        <scheme val="minor"/>
      </rPr>
      <t>重工业</t>
    </r>
  </si>
  <si>
    <r>
      <t xml:space="preserve">    </t>
    </r>
    <r>
      <rPr>
        <sz val="11"/>
        <color theme="1"/>
        <rFont val="宋体"/>
        <family val="2"/>
        <charset val="134"/>
        <scheme val="minor"/>
      </rPr>
      <t xml:space="preserve">  </t>
    </r>
    <r>
      <rPr>
        <sz val="11"/>
        <color theme="1"/>
        <rFont val="宋体"/>
        <family val="2"/>
        <charset val="134"/>
        <scheme val="minor"/>
      </rPr>
      <t>其中：国有企业</t>
    </r>
  </si>
  <si>
    <t xml:space="preserve"> 股份制企业</t>
  </si>
  <si>
    <t>规模以上工业主要产品产量</t>
  </si>
  <si>
    <t>共和</t>
  </si>
  <si>
    <t>贵德</t>
  </si>
  <si>
    <t>同德</t>
  </si>
  <si>
    <t>兴海</t>
  </si>
  <si>
    <t>贵南</t>
  </si>
  <si>
    <t>总</t>
  </si>
  <si>
    <t>单位</t>
  </si>
  <si>
    <t>1-2月</t>
  </si>
  <si>
    <t>同期</t>
  </si>
  <si>
    <t>海南州</t>
  </si>
  <si>
    <t>全州</t>
  </si>
  <si>
    <t>发电量</t>
  </si>
  <si>
    <t>万千瓦时</t>
  </si>
  <si>
    <t>牛奶</t>
  </si>
  <si>
    <t>吨</t>
  </si>
  <si>
    <t>酸奶</t>
  </si>
  <si>
    <t>酒</t>
  </si>
  <si>
    <t>化学药品原药</t>
  </si>
  <si>
    <t>饲料</t>
  </si>
  <si>
    <t>水泥</t>
  </si>
  <si>
    <t>商品混凝土</t>
  </si>
  <si>
    <t>立方米</t>
  </si>
  <si>
    <t>鲜、冷藏肉</t>
  </si>
  <si>
    <t>冷冻水产品</t>
  </si>
  <si>
    <t>有机肥</t>
  </si>
  <si>
    <t>自来水</t>
  </si>
  <si>
    <t>纯净水</t>
  </si>
  <si>
    <t>风机</t>
  </si>
  <si>
    <t>台</t>
  </si>
  <si>
    <t>注：“-”表示该指标当期无此数据。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</si>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</sst>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_ "/>
    <numFmt numFmtId="177" formatCode="0.00_ "/>
    <numFmt numFmtId="178" formatCode="0.0_);[Red]\(0.0\)"/>
    <numFmt numFmtId="179" formatCode="0.00_);[Red]\(0.00\)"/>
    <numFmt numFmtId="180" formatCode="0_ "/>
    <numFmt numFmtId="181" formatCode="0_);[Red]\(0\)"/>
  </numFmts>
  <fonts count="2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6"/>
      <name val="宋体"/>
      <family val="3"/>
      <charset val="134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  <font>
      <b/>
      <sz val="12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10"/>
      <name val="Times New Roman"/>
      <family val="1"/>
    </font>
    <font>
      <sz val="12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12"/>
      <name val="永中宋体"/>
      <charset val="134"/>
    </font>
    <font>
      <sz val="11"/>
      <color indexed="8"/>
      <name val="Times New Roman"/>
      <family val="1"/>
    </font>
    <font>
      <sz val="11"/>
      <name val="宋体"/>
      <family val="3"/>
      <charset val="134"/>
    </font>
    <font>
      <sz val="11"/>
      <color indexed="57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9" fillId="0" borderId="0"/>
  </cellStyleXfs>
  <cellXfs count="16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3" xfId="0" applyBorder="1" applyAlignment="1">
      <alignment horizontal="right" vertical="center"/>
    </xf>
    <xf numFmtId="176" fontId="0" fillId="0" borderId="3" xfId="0" applyNumberFormat="1" applyBorder="1">
      <alignment vertical="center"/>
    </xf>
    <xf numFmtId="0" fontId="0" fillId="0" borderId="5" xfId="0" applyFill="1" applyBorder="1">
      <alignment vertical="center"/>
    </xf>
    <xf numFmtId="0" fontId="0" fillId="0" borderId="5" xfId="0" applyBorder="1">
      <alignment vertical="center"/>
    </xf>
    <xf numFmtId="176" fontId="0" fillId="0" borderId="2" xfId="0" applyNumberFormat="1" applyBorder="1">
      <alignment vertical="center"/>
    </xf>
    <xf numFmtId="176" fontId="0" fillId="0" borderId="2" xfId="0" applyNumberFormat="1" applyFill="1" applyBorder="1">
      <alignment vertical="center"/>
    </xf>
    <xf numFmtId="176" fontId="0" fillId="0" borderId="3" xfId="0" applyNumberFormat="1" applyFill="1" applyBorder="1">
      <alignment vertical="center"/>
    </xf>
    <xf numFmtId="0" fontId="6" fillId="0" borderId="0" xfId="1" applyFont="1" applyAlignment="1">
      <alignment vertical="center"/>
    </xf>
    <xf numFmtId="0" fontId="4" fillId="0" borderId="0" xfId="1">
      <alignment vertical="center"/>
    </xf>
    <xf numFmtId="176" fontId="4" fillId="0" borderId="0" xfId="1" applyNumberFormat="1">
      <alignment vertical="center"/>
    </xf>
    <xf numFmtId="176" fontId="4" fillId="0" borderId="4" xfId="1" applyNumberFormat="1" applyBorder="1" applyAlignment="1">
      <alignment horizontal="right" vertical="center"/>
    </xf>
    <xf numFmtId="0" fontId="4" fillId="0" borderId="1" xfId="1" applyBorder="1">
      <alignment vertical="center"/>
    </xf>
    <xf numFmtId="176" fontId="4" fillId="0" borderId="2" xfId="1" applyNumberFormat="1" applyFont="1" applyBorder="1" applyAlignment="1">
      <alignment horizontal="center" vertical="center"/>
    </xf>
    <xf numFmtId="176" fontId="4" fillId="0" borderId="2" xfId="1" applyNumberFormat="1" applyBorder="1" applyAlignment="1">
      <alignment horizontal="center" vertical="center"/>
    </xf>
    <xf numFmtId="176" fontId="4" fillId="0" borderId="3" xfId="1" applyNumberFormat="1" applyBorder="1" applyAlignment="1">
      <alignment horizontal="center" vertical="center"/>
    </xf>
    <xf numFmtId="0" fontId="8" fillId="0" borderId="1" xfId="1" applyFont="1" applyBorder="1">
      <alignment vertical="center"/>
    </xf>
    <xf numFmtId="176" fontId="8" fillId="0" borderId="2" xfId="1" applyNumberFormat="1" applyFont="1" applyBorder="1" applyAlignment="1">
      <alignment horizontal="right" vertical="center"/>
    </xf>
    <xf numFmtId="176" fontId="8" fillId="0" borderId="3" xfId="1" applyNumberFormat="1" applyFont="1" applyBorder="1" applyAlignment="1">
      <alignment vertical="center"/>
    </xf>
    <xf numFmtId="176" fontId="4" fillId="0" borderId="2" xfId="1" applyNumberFormat="1" applyBorder="1">
      <alignment vertical="center"/>
    </xf>
    <xf numFmtId="176" fontId="4" fillId="0" borderId="2" xfId="1" applyNumberFormat="1" applyBorder="1" applyAlignment="1">
      <alignment horizontal="right" vertical="center"/>
    </xf>
    <xf numFmtId="176" fontId="4" fillId="0" borderId="3" xfId="1" applyNumberFormat="1" applyBorder="1" applyAlignment="1">
      <alignment horizontal="right" vertical="center"/>
    </xf>
    <xf numFmtId="176" fontId="4" fillId="0" borderId="2" xfId="1" applyNumberFormat="1" applyFont="1" applyBorder="1" applyAlignment="1">
      <alignment horizontal="right" vertical="center"/>
    </xf>
    <xf numFmtId="176" fontId="4" fillId="0" borderId="3" xfId="1" applyNumberFormat="1" applyFont="1" applyBorder="1" applyAlignment="1">
      <alignment horizontal="right" vertical="center"/>
    </xf>
    <xf numFmtId="0" fontId="8" fillId="0" borderId="1" xfId="1" applyFont="1" applyFill="1" applyBorder="1">
      <alignment vertical="center"/>
    </xf>
    <xf numFmtId="176" fontId="8" fillId="0" borderId="2" xfId="1" applyNumberFormat="1" applyFont="1" applyBorder="1">
      <alignment vertical="center"/>
    </xf>
    <xf numFmtId="177" fontId="6" fillId="0" borderId="0" xfId="1" applyNumberFormat="1" applyFont="1" applyAlignment="1">
      <alignment vertical="center"/>
    </xf>
    <xf numFmtId="178" fontId="4" fillId="0" borderId="0" xfId="1" applyNumberFormat="1">
      <alignment vertical="center"/>
    </xf>
    <xf numFmtId="177" fontId="4" fillId="0" borderId="0" xfId="1" applyNumberFormat="1">
      <alignment vertical="center"/>
    </xf>
    <xf numFmtId="178" fontId="4" fillId="0" borderId="2" xfId="1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178" fontId="8" fillId="0" borderId="2" xfId="1" applyNumberFormat="1" applyFont="1" applyBorder="1" applyAlignment="1">
      <alignment horizontal="right" vertical="center"/>
    </xf>
    <xf numFmtId="176" fontId="8" fillId="0" borderId="3" xfId="1" applyNumberFormat="1" applyFont="1" applyBorder="1" applyAlignment="1">
      <alignment horizontal="right" vertical="center"/>
    </xf>
    <xf numFmtId="178" fontId="4" fillId="0" borderId="2" xfId="1" applyNumberFormat="1" applyBorder="1" applyAlignment="1">
      <alignment horizontal="right" vertical="center"/>
    </xf>
    <xf numFmtId="178" fontId="4" fillId="0" borderId="2" xfId="1" applyNumberFormat="1" applyFont="1" applyBorder="1" applyAlignment="1">
      <alignment horizontal="right" vertical="center"/>
    </xf>
    <xf numFmtId="0" fontId="9" fillId="0" borderId="0" xfId="2">
      <alignment vertical="center"/>
    </xf>
    <xf numFmtId="176" fontId="9" fillId="0" borderId="0" xfId="2" applyNumberFormat="1">
      <alignment vertical="center"/>
    </xf>
    <xf numFmtId="0" fontId="11" fillId="0" borderId="6" xfId="2" applyFont="1" applyBorder="1" applyAlignment="1">
      <alignment horizontal="center" vertical="center"/>
    </xf>
    <xf numFmtId="176" fontId="11" fillId="0" borderId="7" xfId="2" applyNumberFormat="1" applyFont="1" applyFill="1" applyBorder="1" applyAlignment="1">
      <alignment horizontal="center" vertical="center" wrapText="1"/>
    </xf>
    <xf numFmtId="0" fontId="12" fillId="0" borderId="1" xfId="2" applyFont="1" applyBorder="1" applyAlignment="1">
      <alignment horizontal="center"/>
    </xf>
    <xf numFmtId="176" fontId="12" fillId="0" borderId="3" xfId="2" applyNumberFormat="1" applyFont="1" applyBorder="1" applyAlignment="1">
      <alignment horizontal="right" vertical="center" wrapText="1"/>
    </xf>
    <xf numFmtId="0" fontId="11" fillId="0" borderId="1" xfId="2" applyFont="1" applyBorder="1" applyAlignment="1">
      <alignment horizontal="left"/>
    </xf>
    <xf numFmtId="0" fontId="12" fillId="0" borderId="1" xfId="2" applyFont="1" applyBorder="1" applyAlignment="1">
      <alignment horizontal="left"/>
    </xf>
    <xf numFmtId="0" fontId="12" fillId="0" borderId="1" xfId="2" applyFont="1" applyBorder="1" applyAlignment="1">
      <alignment horizontal="center" wrapText="1" shrinkToFit="1"/>
    </xf>
    <xf numFmtId="0" fontId="12" fillId="0" borderId="1" xfId="2" applyFont="1" applyBorder="1" applyAlignment="1">
      <alignment horizontal="left" wrapText="1" shrinkToFit="1"/>
    </xf>
    <xf numFmtId="0" fontId="11" fillId="0" borderId="1" xfId="2" applyFont="1" applyBorder="1" applyAlignment="1">
      <alignment horizontal="left" wrapText="1" shrinkToFit="1"/>
    </xf>
    <xf numFmtId="0" fontId="12" fillId="0" borderId="1" xfId="2" applyFont="1" applyBorder="1" applyAlignment="1">
      <alignment horizontal="center" vertical="center"/>
    </xf>
    <xf numFmtId="0" fontId="12" fillId="0" borderId="8" xfId="2" applyFont="1" applyBorder="1" applyAlignment="1">
      <alignment horizontal="center" vertical="center"/>
    </xf>
    <xf numFmtId="176" fontId="12" fillId="0" borderId="9" xfId="2" applyNumberFormat="1" applyFont="1" applyBorder="1" applyAlignment="1">
      <alignment horizontal="right" vertical="center" wrapText="1"/>
    </xf>
    <xf numFmtId="0" fontId="9" fillId="0" borderId="0" xfId="3" applyFont="1"/>
    <xf numFmtId="0" fontId="9" fillId="0" borderId="0" xfId="3" applyFont="1" applyBorder="1" applyAlignment="1">
      <alignment horizontal="left"/>
    </xf>
    <xf numFmtId="0" fontId="9" fillId="0" borderId="0" xfId="3" applyFont="1" applyAlignment="1"/>
    <xf numFmtId="0" fontId="14" fillId="0" borderId="1" xfId="3" applyFont="1" applyBorder="1" applyAlignment="1">
      <alignment horizontal="center" vertical="center"/>
    </xf>
    <xf numFmtId="177" fontId="16" fillId="0" borderId="2" xfId="3" applyNumberFormat="1" applyFont="1" applyBorder="1" applyAlignment="1">
      <alignment horizontal="center" vertical="center" wrapText="1"/>
    </xf>
    <xf numFmtId="177" fontId="14" fillId="0" borderId="3" xfId="3" applyNumberFormat="1" applyFont="1" applyBorder="1" applyAlignment="1">
      <alignment horizontal="center" vertical="center" wrapText="1"/>
    </xf>
    <xf numFmtId="0" fontId="14" fillId="0" borderId="1" xfId="3" applyFont="1" applyBorder="1" applyAlignment="1">
      <alignment horizontal="left"/>
    </xf>
    <xf numFmtId="176" fontId="16" fillId="0" borderId="2" xfId="3" applyNumberFormat="1" applyFont="1" applyBorder="1" applyAlignment="1">
      <alignment horizontal="right"/>
    </xf>
    <xf numFmtId="176" fontId="17" fillId="0" borderId="2" xfId="3" applyNumberFormat="1" applyFont="1" applyBorder="1" applyAlignment="1">
      <alignment horizontal="right"/>
    </xf>
    <xf numFmtId="176" fontId="9" fillId="0" borderId="3" xfId="3" applyNumberFormat="1" applyFont="1" applyBorder="1" applyAlignment="1">
      <alignment horizontal="right"/>
    </xf>
    <xf numFmtId="0" fontId="9" fillId="0" borderId="1" xfId="3" applyFont="1" applyBorder="1" applyAlignment="1">
      <alignment horizontal="left"/>
    </xf>
    <xf numFmtId="176" fontId="4" fillId="0" borderId="2" xfId="3" applyNumberFormat="1" applyFont="1" applyBorder="1" applyAlignment="1">
      <alignment horizontal="right"/>
    </xf>
    <xf numFmtId="176" fontId="9" fillId="0" borderId="0" xfId="3" applyNumberFormat="1" applyFont="1"/>
    <xf numFmtId="176" fontId="4" fillId="0" borderId="2" xfId="3" applyNumberFormat="1" applyFont="1" applyBorder="1" applyAlignment="1" applyProtection="1">
      <alignment horizontal="right"/>
    </xf>
    <xf numFmtId="176" fontId="4" fillId="0" borderId="2" xfId="3" applyNumberFormat="1" applyFont="1" applyFill="1" applyBorder="1" applyAlignment="1">
      <alignment horizontal="right"/>
    </xf>
    <xf numFmtId="176" fontId="8" fillId="0" borderId="2" xfId="3" applyNumberFormat="1" applyFont="1" applyFill="1" applyBorder="1" applyAlignment="1">
      <alignment horizontal="right"/>
    </xf>
    <xf numFmtId="176" fontId="17" fillId="0" borderId="2" xfId="3" applyNumberFormat="1" applyFont="1" applyFill="1" applyBorder="1" applyAlignment="1">
      <alignment horizontal="right"/>
    </xf>
    <xf numFmtId="0" fontId="9" fillId="0" borderId="0" xfId="3" applyFont="1" applyBorder="1" applyAlignment="1"/>
    <xf numFmtId="0" fontId="9" fillId="0" borderId="0" xfId="3" applyFont="1" applyBorder="1" applyAlignment="1">
      <alignment horizontal="right"/>
    </xf>
    <xf numFmtId="0" fontId="18" fillId="0" borderId="0" xfId="3" applyFont="1"/>
    <xf numFmtId="0" fontId="9" fillId="0" borderId="0" xfId="3" applyFont="1" applyAlignment="1">
      <alignment horizontal="right"/>
    </xf>
    <xf numFmtId="0" fontId="9" fillId="0" borderId="4" xfId="3" applyFont="1" applyFill="1" applyBorder="1" applyAlignment="1">
      <alignment horizontal="left"/>
    </xf>
    <xf numFmtId="179" fontId="9" fillId="0" borderId="4" xfId="3" applyNumberFormat="1" applyFont="1" applyFill="1" applyBorder="1" applyAlignment="1">
      <alignment horizontal="center"/>
    </xf>
    <xf numFmtId="0" fontId="9" fillId="0" borderId="0" xfId="3" applyFont="1" applyFill="1"/>
    <xf numFmtId="178" fontId="14" fillId="0" borderId="2" xfId="3" applyNumberFormat="1" applyFont="1" applyBorder="1" applyAlignment="1">
      <alignment horizontal="center" vertical="center"/>
    </xf>
    <xf numFmtId="0" fontId="14" fillId="0" borderId="2" xfId="3" applyFont="1" applyBorder="1" applyAlignment="1">
      <alignment horizontal="center" vertical="center" wrapText="1"/>
    </xf>
    <xf numFmtId="0" fontId="14" fillId="0" borderId="3" xfId="3" applyFont="1" applyBorder="1" applyAlignment="1">
      <alignment horizontal="center" vertical="center" wrapText="1"/>
    </xf>
    <xf numFmtId="180" fontId="14" fillId="0" borderId="2" xfId="3" applyNumberFormat="1" applyFont="1" applyBorder="1" applyAlignment="1">
      <alignment horizontal="center"/>
    </xf>
    <xf numFmtId="176" fontId="14" fillId="0" borderId="2" xfId="3" applyNumberFormat="1" applyFont="1" applyBorder="1" applyAlignment="1">
      <alignment horizontal="right"/>
    </xf>
    <xf numFmtId="180" fontId="19" fillId="0" borderId="2" xfId="3" applyNumberFormat="1" applyFont="1" applyBorder="1" applyAlignment="1">
      <alignment horizontal="right" vertical="center"/>
    </xf>
    <xf numFmtId="176" fontId="9" fillId="0" borderId="2" xfId="3" applyNumberFormat="1" applyFont="1" applyBorder="1" applyAlignment="1">
      <alignment horizontal="right"/>
    </xf>
    <xf numFmtId="180" fontId="9" fillId="0" borderId="2" xfId="3" applyNumberFormat="1" applyFont="1" applyBorder="1" applyAlignment="1">
      <alignment horizontal="center"/>
    </xf>
    <xf numFmtId="176" fontId="14" fillId="0" borderId="2" xfId="3" applyNumberFormat="1" applyFont="1" applyBorder="1" applyAlignment="1">
      <alignment horizontal="center"/>
    </xf>
    <xf numFmtId="180" fontId="9" fillId="0" borderId="2" xfId="3" applyNumberFormat="1" applyFont="1" applyFill="1" applyBorder="1" applyAlignment="1">
      <alignment horizontal="center" vertical="center"/>
    </xf>
    <xf numFmtId="176" fontId="9" fillId="0" borderId="2" xfId="3" applyNumberFormat="1" applyFont="1" applyFill="1" applyBorder="1" applyAlignment="1">
      <alignment horizontal="right"/>
    </xf>
    <xf numFmtId="176" fontId="14" fillId="0" borderId="2" xfId="3" applyNumberFormat="1" applyFont="1" applyFill="1" applyBorder="1" applyAlignment="1">
      <alignment horizontal="center"/>
    </xf>
    <xf numFmtId="176" fontId="14" fillId="0" borderId="2" xfId="3" applyNumberFormat="1" applyFont="1" applyFill="1" applyBorder="1" applyAlignment="1">
      <alignment horizontal="right"/>
    </xf>
    <xf numFmtId="176" fontId="9" fillId="0" borderId="2" xfId="3" applyNumberFormat="1" applyFont="1" applyFill="1" applyBorder="1" applyAlignment="1">
      <alignment horizontal="center" vertical="center"/>
    </xf>
    <xf numFmtId="0" fontId="9" fillId="0" borderId="1" xfId="3" applyFont="1" applyBorder="1" applyAlignment="1">
      <alignment horizontal="center"/>
    </xf>
    <xf numFmtId="0" fontId="17" fillId="0" borderId="0" xfId="3" applyFont="1"/>
    <xf numFmtId="178" fontId="9" fillId="0" borderId="0" xfId="3" applyNumberFormat="1" applyFont="1"/>
    <xf numFmtId="0" fontId="19" fillId="0" borderId="0" xfId="3" applyFont="1"/>
    <xf numFmtId="0" fontId="20" fillId="0" borderId="0" xfId="3" applyFont="1"/>
    <xf numFmtId="0" fontId="9" fillId="0" borderId="0" xfId="3" applyFont="1" applyAlignment="1">
      <alignment horizontal="left"/>
    </xf>
    <xf numFmtId="0" fontId="21" fillId="0" borderId="0" xfId="3" applyFont="1"/>
    <xf numFmtId="0" fontId="22" fillId="0" borderId="0" xfId="3" applyFont="1"/>
    <xf numFmtId="0" fontId="8" fillId="0" borderId="1" xfId="3" applyNumberFormat="1" applyFont="1" applyBorder="1" applyAlignment="1">
      <alignment horizontal="center" vertical="center"/>
    </xf>
    <xf numFmtId="0" fontId="8" fillId="0" borderId="3" xfId="3" applyFont="1" applyBorder="1" applyAlignment="1">
      <alignment horizontal="center" vertical="center"/>
    </xf>
    <xf numFmtId="178" fontId="8" fillId="0" borderId="2" xfId="3" applyNumberFormat="1" applyFont="1" applyBorder="1" applyAlignment="1">
      <alignment horizontal="center" vertical="center"/>
    </xf>
    <xf numFmtId="178" fontId="8" fillId="0" borderId="1" xfId="3" applyNumberFormat="1" applyFont="1" applyBorder="1" applyAlignment="1">
      <alignment horizontal="center" vertical="center"/>
    </xf>
    <xf numFmtId="0" fontId="8" fillId="0" borderId="16" xfId="3" applyFont="1" applyBorder="1" applyAlignment="1">
      <alignment horizontal="center" vertical="center" wrapText="1"/>
    </xf>
    <xf numFmtId="0" fontId="23" fillId="0" borderId="0" xfId="3" applyFont="1"/>
    <xf numFmtId="0" fontId="24" fillId="0" borderId="0" xfId="3" applyFont="1"/>
    <xf numFmtId="0" fontId="25" fillId="0" borderId="0" xfId="3" applyFont="1" applyFill="1" applyAlignment="1"/>
    <xf numFmtId="0" fontId="26" fillId="0" borderId="0" xfId="3" applyFont="1" applyAlignment="1"/>
    <xf numFmtId="0" fontId="22" fillId="0" borderId="0" xfId="3" applyFont="1" applyAlignment="1"/>
    <xf numFmtId="0" fontId="26" fillId="0" borderId="0" xfId="3" applyFont="1"/>
    <xf numFmtId="0" fontId="4" fillId="0" borderId="1" xfId="3" applyNumberFormat="1" applyFont="1" applyBorder="1" applyAlignment="1">
      <alignment horizontal="left"/>
    </xf>
    <xf numFmtId="0" fontId="4" fillId="0" borderId="3" xfId="3" applyFont="1" applyBorder="1" applyAlignment="1">
      <alignment horizontal="center"/>
    </xf>
    <xf numFmtId="180" fontId="4" fillId="0" borderId="2" xfId="3" applyNumberFormat="1" applyFont="1" applyFill="1" applyBorder="1" applyAlignment="1">
      <alignment horizontal="right"/>
    </xf>
    <xf numFmtId="181" fontId="4" fillId="0" borderId="1" xfId="3" applyNumberFormat="1" applyFont="1" applyFill="1" applyBorder="1" applyAlignment="1">
      <alignment horizontal="right"/>
    </xf>
    <xf numFmtId="176" fontId="8" fillId="0" borderId="4" xfId="3" applyNumberFormat="1" applyFont="1" applyFill="1" applyBorder="1" applyAlignment="1">
      <alignment horizontal="right"/>
    </xf>
    <xf numFmtId="0" fontId="26" fillId="0" borderId="0" xfId="3" applyFont="1" applyFill="1"/>
    <xf numFmtId="180" fontId="27" fillId="0" borderId="2" xfId="3" applyNumberFormat="1" applyFont="1" applyBorder="1" applyAlignment="1">
      <alignment horizontal="right"/>
    </xf>
    <xf numFmtId="0" fontId="4" fillId="0" borderId="1" xfId="3" applyFont="1" applyFill="1" applyBorder="1" applyAlignment="1">
      <alignment horizontal="right"/>
    </xf>
    <xf numFmtId="0" fontId="27" fillId="0" borderId="17" xfId="3" applyFont="1" applyBorder="1" applyAlignment="1">
      <alignment horizontal="right"/>
    </xf>
    <xf numFmtId="0" fontId="4" fillId="0" borderId="17" xfId="3" applyFont="1" applyFill="1" applyBorder="1" applyAlignment="1">
      <alignment horizontal="right" vertical="center"/>
    </xf>
    <xf numFmtId="176" fontId="8" fillId="0" borderId="18" xfId="3" applyNumberFormat="1" applyFont="1" applyFill="1" applyBorder="1" applyAlignment="1">
      <alignment horizontal="right"/>
    </xf>
    <xf numFmtId="0" fontId="28" fillId="0" borderId="0" xfId="3" applyFont="1" applyFill="1"/>
    <xf numFmtId="0" fontId="28" fillId="0" borderId="0" xfId="3" applyFont="1"/>
    <xf numFmtId="180" fontId="4" fillId="0" borderId="2" xfId="3" applyNumberFormat="1" applyFont="1" applyFill="1" applyBorder="1" applyAlignment="1">
      <alignment horizontal="right" vertical="center"/>
    </xf>
    <xf numFmtId="180" fontId="4" fillId="0" borderId="3" xfId="3" applyNumberFormat="1" applyFont="1" applyFill="1" applyBorder="1" applyAlignment="1">
      <alignment horizontal="right" vertical="center"/>
    </xf>
    <xf numFmtId="0" fontId="4" fillId="0" borderId="1" xfId="3" applyNumberFormat="1" applyFont="1" applyFill="1" applyBorder="1" applyAlignment="1">
      <alignment horizontal="left"/>
    </xf>
    <xf numFmtId="0" fontId="4" fillId="0" borderId="3" xfId="3" applyFont="1" applyFill="1" applyBorder="1" applyAlignment="1">
      <alignment horizontal="center"/>
    </xf>
    <xf numFmtId="0" fontId="4" fillId="0" borderId="19" xfId="3" applyNumberFormat="1" applyFont="1" applyFill="1" applyBorder="1" applyAlignment="1">
      <alignment horizontal="left"/>
    </xf>
    <xf numFmtId="0" fontId="4" fillId="0" borderId="20" xfId="3" applyFont="1" applyFill="1" applyBorder="1" applyAlignment="1">
      <alignment horizontal="center"/>
    </xf>
    <xf numFmtId="0" fontId="9" fillId="0" borderId="21" xfId="3" applyNumberFormat="1" applyFont="1" applyFill="1" applyBorder="1" applyAlignment="1">
      <alignment horizontal="left"/>
    </xf>
    <xf numFmtId="0" fontId="9" fillId="0" borderId="22" xfId="3" applyFont="1" applyFill="1" applyBorder="1" applyAlignment="1">
      <alignment horizontal="center"/>
    </xf>
    <xf numFmtId="0" fontId="9" fillId="0" borderId="0" xfId="3" applyNumberFormat="1" applyFont="1" applyFill="1" applyBorder="1"/>
    <xf numFmtId="0" fontId="9" fillId="0" borderId="0" xfId="3" applyFont="1" applyFill="1" applyAlignment="1">
      <alignment horizontal="center"/>
    </xf>
    <xf numFmtId="177" fontId="9" fillId="0" borderId="0" xfId="3" applyNumberFormat="1" applyFont="1" applyFill="1" applyBorder="1"/>
    <xf numFmtId="177" fontId="9" fillId="0" borderId="0" xfId="3" applyNumberFormat="1" applyFont="1" applyFill="1"/>
    <xf numFmtId="0" fontId="24" fillId="0" borderId="0" xfId="3" applyFont="1" applyFill="1"/>
    <xf numFmtId="0" fontId="19" fillId="0" borderId="0" xfId="3" applyFont="1" applyAlignment="1">
      <alignment horizontal="center"/>
    </xf>
    <xf numFmtId="177" fontId="19" fillId="0" borderId="0" xfId="3" applyNumberFormat="1" applyFont="1" applyBorder="1"/>
    <xf numFmtId="177" fontId="19" fillId="0" borderId="0" xfId="3" applyNumberFormat="1" applyFont="1"/>
    <xf numFmtId="0" fontId="19" fillId="0" borderId="10" xfId="3" applyFont="1" applyBorder="1" applyAlignment="1">
      <alignment horizontal="left"/>
    </xf>
    <xf numFmtId="0" fontId="14" fillId="0" borderId="0" xfId="3" applyFont="1" applyAlignment="1">
      <alignment horizontal="center"/>
    </xf>
    <xf numFmtId="0" fontId="15" fillId="0" borderId="0" xfId="3" applyFont="1" applyAlignment="1">
      <alignment horizontal="center"/>
    </xf>
    <xf numFmtId="0" fontId="19" fillId="0" borderId="0" xfId="3" applyFont="1" applyAlignment="1">
      <alignment horizontal="center"/>
    </xf>
    <xf numFmtId="0" fontId="9" fillId="0" borderId="0" xfId="3" applyFont="1" applyAlignment="1">
      <alignment horizontal="center"/>
    </xf>
    <xf numFmtId="0" fontId="14" fillId="0" borderId="10" xfId="3" applyFont="1" applyBorder="1" applyAlignment="1">
      <alignment horizontal="center"/>
    </xf>
    <xf numFmtId="0" fontId="14" fillId="0" borderId="11" xfId="3" applyFont="1" applyBorder="1" applyAlignment="1">
      <alignment horizontal="center"/>
    </xf>
    <xf numFmtId="0" fontId="16" fillId="0" borderId="11" xfId="3" applyFont="1" applyBorder="1" applyAlignment="1">
      <alignment horizontal="center"/>
    </xf>
    <xf numFmtId="0" fontId="14" fillId="0" borderId="12" xfId="3" applyFont="1" applyBorder="1" applyAlignment="1">
      <alignment horizontal="center"/>
    </xf>
    <xf numFmtId="0" fontId="9" fillId="0" borderId="13" xfId="3" applyFont="1" applyFill="1" applyBorder="1" applyAlignment="1">
      <alignment horizontal="right"/>
    </xf>
    <xf numFmtId="0" fontId="17" fillId="0" borderId="14" xfId="3" applyFont="1" applyFill="1" applyBorder="1" applyAlignment="1">
      <alignment horizontal="right"/>
    </xf>
    <xf numFmtId="0" fontId="9" fillId="0" borderId="15" xfId="3" applyFont="1" applyFill="1" applyBorder="1" applyAlignment="1">
      <alignment horizontal="right"/>
    </xf>
    <xf numFmtId="0" fontId="14" fillId="0" borderId="0" xfId="3" applyFont="1" applyAlignment="1">
      <alignment horizontal="center" vertical="center"/>
    </xf>
    <xf numFmtId="0" fontId="10" fillId="0" borderId="0" xfId="2" applyFont="1" applyAlignment="1">
      <alignment horizontal="center"/>
    </xf>
    <xf numFmtId="176" fontId="10" fillId="0" borderId="0" xfId="2" applyNumberFormat="1" applyFont="1" applyAlignment="1">
      <alignment horizontal="center"/>
    </xf>
    <xf numFmtId="49" fontId="7" fillId="0" borderId="0" xfId="2" applyNumberFormat="1" applyFont="1" applyBorder="1" applyAlignment="1">
      <alignment horizontal="left" vertical="center" wrapText="1"/>
    </xf>
    <xf numFmtId="176" fontId="13" fillId="0" borderId="0" xfId="2" applyNumberFormat="1" applyFont="1" applyBorder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G16" sqref="G16"/>
    </sheetView>
  </sheetViews>
  <sheetFormatPr defaultColWidth="9" defaultRowHeight="14.25"/>
  <cols>
    <col min="1" max="1" width="24.125" style="58" customWidth="1"/>
    <col min="2" max="2" width="13.375" style="78" customWidth="1"/>
    <col min="3" max="3" width="13.5" style="77" customWidth="1"/>
    <col min="4" max="4" width="11.625" style="58" customWidth="1"/>
    <col min="5" max="5" width="9" style="58"/>
    <col min="6" max="6" width="13.75" style="58" bestFit="1" customWidth="1"/>
    <col min="7" max="8" width="9" style="58"/>
    <col min="9" max="9" width="13.75" style="58" bestFit="1" customWidth="1"/>
    <col min="10" max="256" width="9" style="58"/>
    <col min="257" max="257" width="24.125" style="58" customWidth="1"/>
    <col min="258" max="258" width="13.375" style="58" customWidth="1"/>
    <col min="259" max="259" width="13.5" style="58" customWidth="1"/>
    <col min="260" max="260" width="11.625" style="58" customWidth="1"/>
    <col min="261" max="261" width="9" style="58"/>
    <col min="262" max="262" width="13.75" style="58" bestFit="1" customWidth="1"/>
    <col min="263" max="264" width="9" style="58"/>
    <col min="265" max="265" width="13.75" style="58" bestFit="1" customWidth="1"/>
    <col min="266" max="512" width="9" style="58"/>
    <col min="513" max="513" width="24.125" style="58" customWidth="1"/>
    <col min="514" max="514" width="13.375" style="58" customWidth="1"/>
    <col min="515" max="515" width="13.5" style="58" customWidth="1"/>
    <col min="516" max="516" width="11.625" style="58" customWidth="1"/>
    <col min="517" max="517" width="9" style="58"/>
    <col min="518" max="518" width="13.75" style="58" bestFit="1" customWidth="1"/>
    <col min="519" max="520" width="9" style="58"/>
    <col min="521" max="521" width="13.75" style="58" bestFit="1" customWidth="1"/>
    <col min="522" max="768" width="9" style="58"/>
    <col min="769" max="769" width="24.125" style="58" customWidth="1"/>
    <col min="770" max="770" width="13.375" style="58" customWidth="1"/>
    <col min="771" max="771" width="13.5" style="58" customWidth="1"/>
    <col min="772" max="772" width="11.625" style="58" customWidth="1"/>
    <col min="773" max="773" width="9" style="58"/>
    <col min="774" max="774" width="13.75" style="58" bestFit="1" customWidth="1"/>
    <col min="775" max="776" width="9" style="58"/>
    <col min="777" max="777" width="13.75" style="58" bestFit="1" customWidth="1"/>
    <col min="778" max="1024" width="9" style="58"/>
    <col min="1025" max="1025" width="24.125" style="58" customWidth="1"/>
    <col min="1026" max="1026" width="13.375" style="58" customWidth="1"/>
    <col min="1027" max="1027" width="13.5" style="58" customWidth="1"/>
    <col min="1028" max="1028" width="11.625" style="58" customWidth="1"/>
    <col min="1029" max="1029" width="9" style="58"/>
    <col min="1030" max="1030" width="13.75" style="58" bestFit="1" customWidth="1"/>
    <col min="1031" max="1032" width="9" style="58"/>
    <col min="1033" max="1033" width="13.75" style="58" bestFit="1" customWidth="1"/>
    <col min="1034" max="1280" width="9" style="58"/>
    <col min="1281" max="1281" width="24.125" style="58" customWidth="1"/>
    <col min="1282" max="1282" width="13.375" style="58" customWidth="1"/>
    <col min="1283" max="1283" width="13.5" style="58" customWidth="1"/>
    <col min="1284" max="1284" width="11.625" style="58" customWidth="1"/>
    <col min="1285" max="1285" width="9" style="58"/>
    <col min="1286" max="1286" width="13.75" style="58" bestFit="1" customWidth="1"/>
    <col min="1287" max="1288" width="9" style="58"/>
    <col min="1289" max="1289" width="13.75" style="58" bestFit="1" customWidth="1"/>
    <col min="1290" max="1536" width="9" style="58"/>
    <col min="1537" max="1537" width="24.125" style="58" customWidth="1"/>
    <col min="1538" max="1538" width="13.375" style="58" customWidth="1"/>
    <col min="1539" max="1539" width="13.5" style="58" customWidth="1"/>
    <col min="1540" max="1540" width="11.625" style="58" customWidth="1"/>
    <col min="1541" max="1541" width="9" style="58"/>
    <col min="1542" max="1542" width="13.75" style="58" bestFit="1" customWidth="1"/>
    <col min="1543" max="1544" width="9" style="58"/>
    <col min="1545" max="1545" width="13.75" style="58" bestFit="1" customWidth="1"/>
    <col min="1546" max="1792" width="9" style="58"/>
    <col min="1793" max="1793" width="24.125" style="58" customWidth="1"/>
    <col min="1794" max="1794" width="13.375" style="58" customWidth="1"/>
    <col min="1795" max="1795" width="13.5" style="58" customWidth="1"/>
    <col min="1796" max="1796" width="11.625" style="58" customWidth="1"/>
    <col min="1797" max="1797" width="9" style="58"/>
    <col min="1798" max="1798" width="13.75" style="58" bestFit="1" customWidth="1"/>
    <col min="1799" max="1800" width="9" style="58"/>
    <col min="1801" max="1801" width="13.75" style="58" bestFit="1" customWidth="1"/>
    <col min="1802" max="2048" width="9" style="58"/>
    <col min="2049" max="2049" width="24.125" style="58" customWidth="1"/>
    <col min="2050" max="2050" width="13.375" style="58" customWidth="1"/>
    <col min="2051" max="2051" width="13.5" style="58" customWidth="1"/>
    <col min="2052" max="2052" width="11.625" style="58" customWidth="1"/>
    <col min="2053" max="2053" width="9" style="58"/>
    <col min="2054" max="2054" width="13.75" style="58" bestFit="1" customWidth="1"/>
    <col min="2055" max="2056" width="9" style="58"/>
    <col min="2057" max="2057" width="13.75" style="58" bestFit="1" customWidth="1"/>
    <col min="2058" max="2304" width="9" style="58"/>
    <col min="2305" max="2305" width="24.125" style="58" customWidth="1"/>
    <col min="2306" max="2306" width="13.375" style="58" customWidth="1"/>
    <col min="2307" max="2307" width="13.5" style="58" customWidth="1"/>
    <col min="2308" max="2308" width="11.625" style="58" customWidth="1"/>
    <col min="2309" max="2309" width="9" style="58"/>
    <col min="2310" max="2310" width="13.75" style="58" bestFit="1" customWidth="1"/>
    <col min="2311" max="2312" width="9" style="58"/>
    <col min="2313" max="2313" width="13.75" style="58" bestFit="1" customWidth="1"/>
    <col min="2314" max="2560" width="9" style="58"/>
    <col min="2561" max="2561" width="24.125" style="58" customWidth="1"/>
    <col min="2562" max="2562" width="13.375" style="58" customWidth="1"/>
    <col min="2563" max="2563" width="13.5" style="58" customWidth="1"/>
    <col min="2564" max="2564" width="11.625" style="58" customWidth="1"/>
    <col min="2565" max="2565" width="9" style="58"/>
    <col min="2566" max="2566" width="13.75" style="58" bestFit="1" customWidth="1"/>
    <col min="2567" max="2568" width="9" style="58"/>
    <col min="2569" max="2569" width="13.75" style="58" bestFit="1" customWidth="1"/>
    <col min="2570" max="2816" width="9" style="58"/>
    <col min="2817" max="2817" width="24.125" style="58" customWidth="1"/>
    <col min="2818" max="2818" width="13.375" style="58" customWidth="1"/>
    <col min="2819" max="2819" width="13.5" style="58" customWidth="1"/>
    <col min="2820" max="2820" width="11.625" style="58" customWidth="1"/>
    <col min="2821" max="2821" width="9" style="58"/>
    <col min="2822" max="2822" width="13.75" style="58" bestFit="1" customWidth="1"/>
    <col min="2823" max="2824" width="9" style="58"/>
    <col min="2825" max="2825" width="13.75" style="58" bestFit="1" customWidth="1"/>
    <col min="2826" max="3072" width="9" style="58"/>
    <col min="3073" max="3073" width="24.125" style="58" customWidth="1"/>
    <col min="3074" max="3074" width="13.375" style="58" customWidth="1"/>
    <col min="3075" max="3075" width="13.5" style="58" customWidth="1"/>
    <col min="3076" max="3076" width="11.625" style="58" customWidth="1"/>
    <col min="3077" max="3077" width="9" style="58"/>
    <col min="3078" max="3078" width="13.75" style="58" bestFit="1" customWidth="1"/>
    <col min="3079" max="3080" width="9" style="58"/>
    <col min="3081" max="3081" width="13.75" style="58" bestFit="1" customWidth="1"/>
    <col min="3082" max="3328" width="9" style="58"/>
    <col min="3329" max="3329" width="24.125" style="58" customWidth="1"/>
    <col min="3330" max="3330" width="13.375" style="58" customWidth="1"/>
    <col min="3331" max="3331" width="13.5" style="58" customWidth="1"/>
    <col min="3332" max="3332" width="11.625" style="58" customWidth="1"/>
    <col min="3333" max="3333" width="9" style="58"/>
    <col min="3334" max="3334" width="13.75" style="58" bestFit="1" customWidth="1"/>
    <col min="3335" max="3336" width="9" style="58"/>
    <col min="3337" max="3337" width="13.75" style="58" bestFit="1" customWidth="1"/>
    <col min="3338" max="3584" width="9" style="58"/>
    <col min="3585" max="3585" width="24.125" style="58" customWidth="1"/>
    <col min="3586" max="3586" width="13.375" style="58" customWidth="1"/>
    <col min="3587" max="3587" width="13.5" style="58" customWidth="1"/>
    <col min="3588" max="3588" width="11.625" style="58" customWidth="1"/>
    <col min="3589" max="3589" width="9" style="58"/>
    <col min="3590" max="3590" width="13.75" style="58" bestFit="1" customWidth="1"/>
    <col min="3591" max="3592" width="9" style="58"/>
    <col min="3593" max="3593" width="13.75" style="58" bestFit="1" customWidth="1"/>
    <col min="3594" max="3840" width="9" style="58"/>
    <col min="3841" max="3841" width="24.125" style="58" customWidth="1"/>
    <col min="3842" max="3842" width="13.375" style="58" customWidth="1"/>
    <col min="3843" max="3843" width="13.5" style="58" customWidth="1"/>
    <col min="3844" max="3844" width="11.625" style="58" customWidth="1"/>
    <col min="3845" max="3845" width="9" style="58"/>
    <col min="3846" max="3846" width="13.75" style="58" bestFit="1" customWidth="1"/>
    <col min="3847" max="3848" width="9" style="58"/>
    <col min="3849" max="3849" width="13.75" style="58" bestFit="1" customWidth="1"/>
    <col min="3850" max="4096" width="9" style="58"/>
    <col min="4097" max="4097" width="24.125" style="58" customWidth="1"/>
    <col min="4098" max="4098" width="13.375" style="58" customWidth="1"/>
    <col min="4099" max="4099" width="13.5" style="58" customWidth="1"/>
    <col min="4100" max="4100" width="11.625" style="58" customWidth="1"/>
    <col min="4101" max="4101" width="9" style="58"/>
    <col min="4102" max="4102" width="13.75" style="58" bestFit="1" customWidth="1"/>
    <col min="4103" max="4104" width="9" style="58"/>
    <col min="4105" max="4105" width="13.75" style="58" bestFit="1" customWidth="1"/>
    <col min="4106" max="4352" width="9" style="58"/>
    <col min="4353" max="4353" width="24.125" style="58" customWidth="1"/>
    <col min="4354" max="4354" width="13.375" style="58" customWidth="1"/>
    <col min="4355" max="4355" width="13.5" style="58" customWidth="1"/>
    <col min="4356" max="4356" width="11.625" style="58" customWidth="1"/>
    <col min="4357" max="4357" width="9" style="58"/>
    <col min="4358" max="4358" width="13.75" style="58" bestFit="1" customWidth="1"/>
    <col min="4359" max="4360" width="9" style="58"/>
    <col min="4361" max="4361" width="13.75" style="58" bestFit="1" customWidth="1"/>
    <col min="4362" max="4608" width="9" style="58"/>
    <col min="4609" max="4609" width="24.125" style="58" customWidth="1"/>
    <col min="4610" max="4610" width="13.375" style="58" customWidth="1"/>
    <col min="4611" max="4611" width="13.5" style="58" customWidth="1"/>
    <col min="4612" max="4612" width="11.625" style="58" customWidth="1"/>
    <col min="4613" max="4613" width="9" style="58"/>
    <col min="4614" max="4614" width="13.75" style="58" bestFit="1" customWidth="1"/>
    <col min="4615" max="4616" width="9" style="58"/>
    <col min="4617" max="4617" width="13.75" style="58" bestFit="1" customWidth="1"/>
    <col min="4618" max="4864" width="9" style="58"/>
    <col min="4865" max="4865" width="24.125" style="58" customWidth="1"/>
    <col min="4866" max="4866" width="13.375" style="58" customWidth="1"/>
    <col min="4867" max="4867" width="13.5" style="58" customWidth="1"/>
    <col min="4868" max="4868" width="11.625" style="58" customWidth="1"/>
    <col min="4869" max="4869" width="9" style="58"/>
    <col min="4870" max="4870" width="13.75" style="58" bestFit="1" customWidth="1"/>
    <col min="4871" max="4872" width="9" style="58"/>
    <col min="4873" max="4873" width="13.75" style="58" bestFit="1" customWidth="1"/>
    <col min="4874" max="5120" width="9" style="58"/>
    <col min="5121" max="5121" width="24.125" style="58" customWidth="1"/>
    <col min="5122" max="5122" width="13.375" style="58" customWidth="1"/>
    <col min="5123" max="5123" width="13.5" style="58" customWidth="1"/>
    <col min="5124" max="5124" width="11.625" style="58" customWidth="1"/>
    <col min="5125" max="5125" width="9" style="58"/>
    <col min="5126" max="5126" width="13.75" style="58" bestFit="1" customWidth="1"/>
    <col min="5127" max="5128" width="9" style="58"/>
    <col min="5129" max="5129" width="13.75" style="58" bestFit="1" customWidth="1"/>
    <col min="5130" max="5376" width="9" style="58"/>
    <col min="5377" max="5377" width="24.125" style="58" customWidth="1"/>
    <col min="5378" max="5378" width="13.375" style="58" customWidth="1"/>
    <col min="5379" max="5379" width="13.5" style="58" customWidth="1"/>
    <col min="5380" max="5380" width="11.625" style="58" customWidth="1"/>
    <col min="5381" max="5381" width="9" style="58"/>
    <col min="5382" max="5382" width="13.75" style="58" bestFit="1" customWidth="1"/>
    <col min="5383" max="5384" width="9" style="58"/>
    <col min="5385" max="5385" width="13.75" style="58" bestFit="1" customWidth="1"/>
    <col min="5386" max="5632" width="9" style="58"/>
    <col min="5633" max="5633" width="24.125" style="58" customWidth="1"/>
    <col min="5634" max="5634" width="13.375" style="58" customWidth="1"/>
    <col min="5635" max="5635" width="13.5" style="58" customWidth="1"/>
    <col min="5636" max="5636" width="11.625" style="58" customWidth="1"/>
    <col min="5637" max="5637" width="9" style="58"/>
    <col min="5638" max="5638" width="13.75" style="58" bestFit="1" customWidth="1"/>
    <col min="5639" max="5640" width="9" style="58"/>
    <col min="5641" max="5641" width="13.75" style="58" bestFit="1" customWidth="1"/>
    <col min="5642" max="5888" width="9" style="58"/>
    <col min="5889" max="5889" width="24.125" style="58" customWidth="1"/>
    <col min="5890" max="5890" width="13.375" style="58" customWidth="1"/>
    <col min="5891" max="5891" width="13.5" style="58" customWidth="1"/>
    <col min="5892" max="5892" width="11.625" style="58" customWidth="1"/>
    <col min="5893" max="5893" width="9" style="58"/>
    <col min="5894" max="5894" width="13.75" style="58" bestFit="1" customWidth="1"/>
    <col min="5895" max="5896" width="9" style="58"/>
    <col min="5897" max="5897" width="13.75" style="58" bestFit="1" customWidth="1"/>
    <col min="5898" max="6144" width="9" style="58"/>
    <col min="6145" max="6145" width="24.125" style="58" customWidth="1"/>
    <col min="6146" max="6146" width="13.375" style="58" customWidth="1"/>
    <col min="6147" max="6147" width="13.5" style="58" customWidth="1"/>
    <col min="6148" max="6148" width="11.625" style="58" customWidth="1"/>
    <col min="6149" max="6149" width="9" style="58"/>
    <col min="6150" max="6150" width="13.75" style="58" bestFit="1" customWidth="1"/>
    <col min="6151" max="6152" width="9" style="58"/>
    <col min="6153" max="6153" width="13.75" style="58" bestFit="1" customWidth="1"/>
    <col min="6154" max="6400" width="9" style="58"/>
    <col min="6401" max="6401" width="24.125" style="58" customWidth="1"/>
    <col min="6402" max="6402" width="13.375" style="58" customWidth="1"/>
    <col min="6403" max="6403" width="13.5" style="58" customWidth="1"/>
    <col min="6404" max="6404" width="11.625" style="58" customWidth="1"/>
    <col min="6405" max="6405" width="9" style="58"/>
    <col min="6406" max="6406" width="13.75" style="58" bestFit="1" customWidth="1"/>
    <col min="6407" max="6408" width="9" style="58"/>
    <col min="6409" max="6409" width="13.75" style="58" bestFit="1" customWidth="1"/>
    <col min="6410" max="6656" width="9" style="58"/>
    <col min="6657" max="6657" width="24.125" style="58" customWidth="1"/>
    <col min="6658" max="6658" width="13.375" style="58" customWidth="1"/>
    <col min="6659" max="6659" width="13.5" style="58" customWidth="1"/>
    <col min="6660" max="6660" width="11.625" style="58" customWidth="1"/>
    <col min="6661" max="6661" width="9" style="58"/>
    <col min="6662" max="6662" width="13.75" style="58" bestFit="1" customWidth="1"/>
    <col min="6663" max="6664" width="9" style="58"/>
    <col min="6665" max="6665" width="13.75" style="58" bestFit="1" customWidth="1"/>
    <col min="6666" max="6912" width="9" style="58"/>
    <col min="6913" max="6913" width="24.125" style="58" customWidth="1"/>
    <col min="6914" max="6914" width="13.375" style="58" customWidth="1"/>
    <col min="6915" max="6915" width="13.5" style="58" customWidth="1"/>
    <col min="6916" max="6916" width="11.625" style="58" customWidth="1"/>
    <col min="6917" max="6917" width="9" style="58"/>
    <col min="6918" max="6918" width="13.75" style="58" bestFit="1" customWidth="1"/>
    <col min="6919" max="6920" width="9" style="58"/>
    <col min="6921" max="6921" width="13.75" style="58" bestFit="1" customWidth="1"/>
    <col min="6922" max="7168" width="9" style="58"/>
    <col min="7169" max="7169" width="24.125" style="58" customWidth="1"/>
    <col min="7170" max="7170" width="13.375" style="58" customWidth="1"/>
    <col min="7171" max="7171" width="13.5" style="58" customWidth="1"/>
    <col min="7172" max="7172" width="11.625" style="58" customWidth="1"/>
    <col min="7173" max="7173" width="9" style="58"/>
    <col min="7174" max="7174" width="13.75" style="58" bestFit="1" customWidth="1"/>
    <col min="7175" max="7176" width="9" style="58"/>
    <col min="7177" max="7177" width="13.75" style="58" bestFit="1" customWidth="1"/>
    <col min="7178" max="7424" width="9" style="58"/>
    <col min="7425" max="7425" width="24.125" style="58" customWidth="1"/>
    <col min="7426" max="7426" width="13.375" style="58" customWidth="1"/>
    <col min="7427" max="7427" width="13.5" style="58" customWidth="1"/>
    <col min="7428" max="7428" width="11.625" style="58" customWidth="1"/>
    <col min="7429" max="7429" width="9" style="58"/>
    <col min="7430" max="7430" width="13.75" style="58" bestFit="1" customWidth="1"/>
    <col min="7431" max="7432" width="9" style="58"/>
    <col min="7433" max="7433" width="13.75" style="58" bestFit="1" customWidth="1"/>
    <col min="7434" max="7680" width="9" style="58"/>
    <col min="7681" max="7681" width="24.125" style="58" customWidth="1"/>
    <col min="7682" max="7682" width="13.375" style="58" customWidth="1"/>
    <col min="7683" max="7683" width="13.5" style="58" customWidth="1"/>
    <col min="7684" max="7684" width="11.625" style="58" customWidth="1"/>
    <col min="7685" max="7685" width="9" style="58"/>
    <col min="7686" max="7686" width="13.75" style="58" bestFit="1" customWidth="1"/>
    <col min="7687" max="7688" width="9" style="58"/>
    <col min="7689" max="7689" width="13.75" style="58" bestFit="1" customWidth="1"/>
    <col min="7690" max="7936" width="9" style="58"/>
    <col min="7937" max="7937" width="24.125" style="58" customWidth="1"/>
    <col min="7938" max="7938" width="13.375" style="58" customWidth="1"/>
    <col min="7939" max="7939" width="13.5" style="58" customWidth="1"/>
    <col min="7940" max="7940" width="11.625" style="58" customWidth="1"/>
    <col min="7941" max="7941" width="9" style="58"/>
    <col min="7942" max="7942" width="13.75" style="58" bestFit="1" customWidth="1"/>
    <col min="7943" max="7944" width="9" style="58"/>
    <col min="7945" max="7945" width="13.75" style="58" bestFit="1" customWidth="1"/>
    <col min="7946" max="8192" width="9" style="58"/>
    <col min="8193" max="8193" width="24.125" style="58" customWidth="1"/>
    <col min="8194" max="8194" width="13.375" style="58" customWidth="1"/>
    <col min="8195" max="8195" width="13.5" style="58" customWidth="1"/>
    <col min="8196" max="8196" width="11.625" style="58" customWidth="1"/>
    <col min="8197" max="8197" width="9" style="58"/>
    <col min="8198" max="8198" width="13.75" style="58" bestFit="1" customWidth="1"/>
    <col min="8199" max="8200" width="9" style="58"/>
    <col min="8201" max="8201" width="13.75" style="58" bestFit="1" customWidth="1"/>
    <col min="8202" max="8448" width="9" style="58"/>
    <col min="8449" max="8449" width="24.125" style="58" customWidth="1"/>
    <col min="8450" max="8450" width="13.375" style="58" customWidth="1"/>
    <col min="8451" max="8451" width="13.5" style="58" customWidth="1"/>
    <col min="8452" max="8452" width="11.625" style="58" customWidth="1"/>
    <col min="8453" max="8453" width="9" style="58"/>
    <col min="8454" max="8454" width="13.75" style="58" bestFit="1" customWidth="1"/>
    <col min="8455" max="8456" width="9" style="58"/>
    <col min="8457" max="8457" width="13.75" style="58" bestFit="1" customWidth="1"/>
    <col min="8458" max="8704" width="9" style="58"/>
    <col min="8705" max="8705" width="24.125" style="58" customWidth="1"/>
    <col min="8706" max="8706" width="13.375" style="58" customWidth="1"/>
    <col min="8707" max="8707" width="13.5" style="58" customWidth="1"/>
    <col min="8708" max="8708" width="11.625" style="58" customWidth="1"/>
    <col min="8709" max="8709" width="9" style="58"/>
    <col min="8710" max="8710" width="13.75" style="58" bestFit="1" customWidth="1"/>
    <col min="8711" max="8712" width="9" style="58"/>
    <col min="8713" max="8713" width="13.75" style="58" bestFit="1" customWidth="1"/>
    <col min="8714" max="8960" width="9" style="58"/>
    <col min="8961" max="8961" width="24.125" style="58" customWidth="1"/>
    <col min="8962" max="8962" width="13.375" style="58" customWidth="1"/>
    <col min="8963" max="8963" width="13.5" style="58" customWidth="1"/>
    <col min="8964" max="8964" width="11.625" style="58" customWidth="1"/>
    <col min="8965" max="8965" width="9" style="58"/>
    <col min="8966" max="8966" width="13.75" style="58" bestFit="1" customWidth="1"/>
    <col min="8967" max="8968" width="9" style="58"/>
    <col min="8969" max="8969" width="13.75" style="58" bestFit="1" customWidth="1"/>
    <col min="8970" max="9216" width="9" style="58"/>
    <col min="9217" max="9217" width="24.125" style="58" customWidth="1"/>
    <col min="9218" max="9218" width="13.375" style="58" customWidth="1"/>
    <col min="9219" max="9219" width="13.5" style="58" customWidth="1"/>
    <col min="9220" max="9220" width="11.625" style="58" customWidth="1"/>
    <col min="9221" max="9221" width="9" style="58"/>
    <col min="9222" max="9222" width="13.75" style="58" bestFit="1" customWidth="1"/>
    <col min="9223" max="9224" width="9" style="58"/>
    <col min="9225" max="9225" width="13.75" style="58" bestFit="1" customWidth="1"/>
    <col min="9226" max="9472" width="9" style="58"/>
    <col min="9473" max="9473" width="24.125" style="58" customWidth="1"/>
    <col min="9474" max="9474" width="13.375" style="58" customWidth="1"/>
    <col min="9475" max="9475" width="13.5" style="58" customWidth="1"/>
    <col min="9476" max="9476" width="11.625" style="58" customWidth="1"/>
    <col min="9477" max="9477" width="9" style="58"/>
    <col min="9478" max="9478" width="13.75" style="58" bestFit="1" customWidth="1"/>
    <col min="9479" max="9480" width="9" style="58"/>
    <col min="9481" max="9481" width="13.75" style="58" bestFit="1" customWidth="1"/>
    <col min="9482" max="9728" width="9" style="58"/>
    <col min="9729" max="9729" width="24.125" style="58" customWidth="1"/>
    <col min="9730" max="9730" width="13.375" style="58" customWidth="1"/>
    <col min="9731" max="9731" width="13.5" style="58" customWidth="1"/>
    <col min="9732" max="9732" width="11.625" style="58" customWidth="1"/>
    <col min="9733" max="9733" width="9" style="58"/>
    <col min="9734" max="9734" width="13.75" style="58" bestFit="1" customWidth="1"/>
    <col min="9735" max="9736" width="9" style="58"/>
    <col min="9737" max="9737" width="13.75" style="58" bestFit="1" customWidth="1"/>
    <col min="9738" max="9984" width="9" style="58"/>
    <col min="9985" max="9985" width="24.125" style="58" customWidth="1"/>
    <col min="9986" max="9986" width="13.375" style="58" customWidth="1"/>
    <col min="9987" max="9987" width="13.5" style="58" customWidth="1"/>
    <col min="9988" max="9988" width="11.625" style="58" customWidth="1"/>
    <col min="9989" max="9989" width="9" style="58"/>
    <col min="9990" max="9990" width="13.75" style="58" bestFit="1" customWidth="1"/>
    <col min="9991" max="9992" width="9" style="58"/>
    <col min="9993" max="9993" width="13.75" style="58" bestFit="1" customWidth="1"/>
    <col min="9994" max="10240" width="9" style="58"/>
    <col min="10241" max="10241" width="24.125" style="58" customWidth="1"/>
    <col min="10242" max="10242" width="13.375" style="58" customWidth="1"/>
    <col min="10243" max="10243" width="13.5" style="58" customWidth="1"/>
    <col min="10244" max="10244" width="11.625" style="58" customWidth="1"/>
    <col min="10245" max="10245" width="9" style="58"/>
    <col min="10246" max="10246" width="13.75" style="58" bestFit="1" customWidth="1"/>
    <col min="10247" max="10248" width="9" style="58"/>
    <col min="10249" max="10249" width="13.75" style="58" bestFit="1" customWidth="1"/>
    <col min="10250" max="10496" width="9" style="58"/>
    <col min="10497" max="10497" width="24.125" style="58" customWidth="1"/>
    <col min="10498" max="10498" width="13.375" style="58" customWidth="1"/>
    <col min="10499" max="10499" width="13.5" style="58" customWidth="1"/>
    <col min="10500" max="10500" width="11.625" style="58" customWidth="1"/>
    <col min="10501" max="10501" width="9" style="58"/>
    <col min="10502" max="10502" width="13.75" style="58" bestFit="1" customWidth="1"/>
    <col min="10503" max="10504" width="9" style="58"/>
    <col min="10505" max="10505" width="13.75" style="58" bestFit="1" customWidth="1"/>
    <col min="10506" max="10752" width="9" style="58"/>
    <col min="10753" max="10753" width="24.125" style="58" customWidth="1"/>
    <col min="10754" max="10754" width="13.375" style="58" customWidth="1"/>
    <col min="10755" max="10755" width="13.5" style="58" customWidth="1"/>
    <col min="10756" max="10756" width="11.625" style="58" customWidth="1"/>
    <col min="10757" max="10757" width="9" style="58"/>
    <col min="10758" max="10758" width="13.75" style="58" bestFit="1" customWidth="1"/>
    <col min="10759" max="10760" width="9" style="58"/>
    <col min="10761" max="10761" width="13.75" style="58" bestFit="1" customWidth="1"/>
    <col min="10762" max="11008" width="9" style="58"/>
    <col min="11009" max="11009" width="24.125" style="58" customWidth="1"/>
    <col min="11010" max="11010" width="13.375" style="58" customWidth="1"/>
    <col min="11011" max="11011" width="13.5" style="58" customWidth="1"/>
    <col min="11012" max="11012" width="11.625" style="58" customWidth="1"/>
    <col min="11013" max="11013" width="9" style="58"/>
    <col min="11014" max="11014" width="13.75" style="58" bestFit="1" customWidth="1"/>
    <col min="11015" max="11016" width="9" style="58"/>
    <col min="11017" max="11017" width="13.75" style="58" bestFit="1" customWidth="1"/>
    <col min="11018" max="11264" width="9" style="58"/>
    <col min="11265" max="11265" width="24.125" style="58" customWidth="1"/>
    <col min="11266" max="11266" width="13.375" style="58" customWidth="1"/>
    <col min="11267" max="11267" width="13.5" style="58" customWidth="1"/>
    <col min="11268" max="11268" width="11.625" style="58" customWidth="1"/>
    <col min="11269" max="11269" width="9" style="58"/>
    <col min="11270" max="11270" width="13.75" style="58" bestFit="1" customWidth="1"/>
    <col min="11271" max="11272" width="9" style="58"/>
    <col min="11273" max="11273" width="13.75" style="58" bestFit="1" customWidth="1"/>
    <col min="11274" max="11520" width="9" style="58"/>
    <col min="11521" max="11521" width="24.125" style="58" customWidth="1"/>
    <col min="11522" max="11522" width="13.375" style="58" customWidth="1"/>
    <col min="11523" max="11523" width="13.5" style="58" customWidth="1"/>
    <col min="11524" max="11524" width="11.625" style="58" customWidth="1"/>
    <col min="11525" max="11525" width="9" style="58"/>
    <col min="11526" max="11526" width="13.75" style="58" bestFit="1" customWidth="1"/>
    <col min="11527" max="11528" width="9" style="58"/>
    <col min="11529" max="11529" width="13.75" style="58" bestFit="1" customWidth="1"/>
    <col min="11530" max="11776" width="9" style="58"/>
    <col min="11777" max="11777" width="24.125" style="58" customWidth="1"/>
    <col min="11778" max="11778" width="13.375" style="58" customWidth="1"/>
    <col min="11779" max="11779" width="13.5" style="58" customWidth="1"/>
    <col min="11780" max="11780" width="11.625" style="58" customWidth="1"/>
    <col min="11781" max="11781" width="9" style="58"/>
    <col min="11782" max="11782" width="13.75" style="58" bestFit="1" customWidth="1"/>
    <col min="11783" max="11784" width="9" style="58"/>
    <col min="11785" max="11785" width="13.75" style="58" bestFit="1" customWidth="1"/>
    <col min="11786" max="12032" width="9" style="58"/>
    <col min="12033" max="12033" width="24.125" style="58" customWidth="1"/>
    <col min="12034" max="12034" width="13.375" style="58" customWidth="1"/>
    <col min="12035" max="12035" width="13.5" style="58" customWidth="1"/>
    <col min="12036" max="12036" width="11.625" style="58" customWidth="1"/>
    <col min="12037" max="12037" width="9" style="58"/>
    <col min="12038" max="12038" width="13.75" style="58" bestFit="1" customWidth="1"/>
    <col min="12039" max="12040" width="9" style="58"/>
    <col min="12041" max="12041" width="13.75" style="58" bestFit="1" customWidth="1"/>
    <col min="12042" max="12288" width="9" style="58"/>
    <col min="12289" max="12289" width="24.125" style="58" customWidth="1"/>
    <col min="12290" max="12290" width="13.375" style="58" customWidth="1"/>
    <col min="12291" max="12291" width="13.5" style="58" customWidth="1"/>
    <col min="12292" max="12292" width="11.625" style="58" customWidth="1"/>
    <col min="12293" max="12293" width="9" style="58"/>
    <col min="12294" max="12294" width="13.75" style="58" bestFit="1" customWidth="1"/>
    <col min="12295" max="12296" width="9" style="58"/>
    <col min="12297" max="12297" width="13.75" style="58" bestFit="1" customWidth="1"/>
    <col min="12298" max="12544" width="9" style="58"/>
    <col min="12545" max="12545" width="24.125" style="58" customWidth="1"/>
    <col min="12546" max="12546" width="13.375" style="58" customWidth="1"/>
    <col min="12547" max="12547" width="13.5" style="58" customWidth="1"/>
    <col min="12548" max="12548" width="11.625" style="58" customWidth="1"/>
    <col min="12549" max="12549" width="9" style="58"/>
    <col min="12550" max="12550" width="13.75" style="58" bestFit="1" customWidth="1"/>
    <col min="12551" max="12552" width="9" style="58"/>
    <col min="12553" max="12553" width="13.75" style="58" bestFit="1" customWidth="1"/>
    <col min="12554" max="12800" width="9" style="58"/>
    <col min="12801" max="12801" width="24.125" style="58" customWidth="1"/>
    <col min="12802" max="12802" width="13.375" style="58" customWidth="1"/>
    <col min="12803" max="12803" width="13.5" style="58" customWidth="1"/>
    <col min="12804" max="12804" width="11.625" style="58" customWidth="1"/>
    <col min="12805" max="12805" width="9" style="58"/>
    <col min="12806" max="12806" width="13.75" style="58" bestFit="1" customWidth="1"/>
    <col min="12807" max="12808" width="9" style="58"/>
    <col min="12809" max="12809" width="13.75" style="58" bestFit="1" customWidth="1"/>
    <col min="12810" max="13056" width="9" style="58"/>
    <col min="13057" max="13057" width="24.125" style="58" customWidth="1"/>
    <col min="13058" max="13058" width="13.375" style="58" customWidth="1"/>
    <col min="13059" max="13059" width="13.5" style="58" customWidth="1"/>
    <col min="13060" max="13060" width="11.625" style="58" customWidth="1"/>
    <col min="13061" max="13061" width="9" style="58"/>
    <col min="13062" max="13062" width="13.75" style="58" bestFit="1" customWidth="1"/>
    <col min="13063" max="13064" width="9" style="58"/>
    <col min="13065" max="13065" width="13.75" style="58" bestFit="1" customWidth="1"/>
    <col min="13066" max="13312" width="9" style="58"/>
    <col min="13313" max="13313" width="24.125" style="58" customWidth="1"/>
    <col min="13314" max="13314" width="13.375" style="58" customWidth="1"/>
    <col min="13315" max="13315" width="13.5" style="58" customWidth="1"/>
    <col min="13316" max="13316" width="11.625" style="58" customWidth="1"/>
    <col min="13317" max="13317" width="9" style="58"/>
    <col min="13318" max="13318" width="13.75" style="58" bestFit="1" customWidth="1"/>
    <col min="13319" max="13320" width="9" style="58"/>
    <col min="13321" max="13321" width="13.75" style="58" bestFit="1" customWidth="1"/>
    <col min="13322" max="13568" width="9" style="58"/>
    <col min="13569" max="13569" width="24.125" style="58" customWidth="1"/>
    <col min="13570" max="13570" width="13.375" style="58" customWidth="1"/>
    <col min="13571" max="13571" width="13.5" style="58" customWidth="1"/>
    <col min="13572" max="13572" width="11.625" style="58" customWidth="1"/>
    <col min="13573" max="13573" width="9" style="58"/>
    <col min="13574" max="13574" width="13.75" style="58" bestFit="1" customWidth="1"/>
    <col min="13575" max="13576" width="9" style="58"/>
    <col min="13577" max="13577" width="13.75" style="58" bestFit="1" customWidth="1"/>
    <col min="13578" max="13824" width="9" style="58"/>
    <col min="13825" max="13825" width="24.125" style="58" customWidth="1"/>
    <col min="13826" max="13826" width="13.375" style="58" customWidth="1"/>
    <col min="13827" max="13827" width="13.5" style="58" customWidth="1"/>
    <col min="13828" max="13828" width="11.625" style="58" customWidth="1"/>
    <col min="13829" max="13829" width="9" style="58"/>
    <col min="13830" max="13830" width="13.75" style="58" bestFit="1" customWidth="1"/>
    <col min="13831" max="13832" width="9" style="58"/>
    <col min="13833" max="13833" width="13.75" style="58" bestFit="1" customWidth="1"/>
    <col min="13834" max="14080" width="9" style="58"/>
    <col min="14081" max="14081" width="24.125" style="58" customWidth="1"/>
    <col min="14082" max="14082" width="13.375" style="58" customWidth="1"/>
    <col min="14083" max="14083" width="13.5" style="58" customWidth="1"/>
    <col min="14084" max="14084" width="11.625" style="58" customWidth="1"/>
    <col min="14085" max="14085" width="9" style="58"/>
    <col min="14086" max="14086" width="13.75" style="58" bestFit="1" customWidth="1"/>
    <col min="14087" max="14088" width="9" style="58"/>
    <col min="14089" max="14089" width="13.75" style="58" bestFit="1" customWidth="1"/>
    <col min="14090" max="14336" width="9" style="58"/>
    <col min="14337" max="14337" width="24.125" style="58" customWidth="1"/>
    <col min="14338" max="14338" width="13.375" style="58" customWidth="1"/>
    <col min="14339" max="14339" width="13.5" style="58" customWidth="1"/>
    <col min="14340" max="14340" width="11.625" style="58" customWidth="1"/>
    <col min="14341" max="14341" width="9" style="58"/>
    <col min="14342" max="14342" width="13.75" style="58" bestFit="1" customWidth="1"/>
    <col min="14343" max="14344" width="9" style="58"/>
    <col min="14345" max="14345" width="13.75" style="58" bestFit="1" customWidth="1"/>
    <col min="14346" max="14592" width="9" style="58"/>
    <col min="14593" max="14593" width="24.125" style="58" customWidth="1"/>
    <col min="14594" max="14594" width="13.375" style="58" customWidth="1"/>
    <col min="14595" max="14595" width="13.5" style="58" customWidth="1"/>
    <col min="14596" max="14596" width="11.625" style="58" customWidth="1"/>
    <col min="14597" max="14597" width="9" style="58"/>
    <col min="14598" max="14598" width="13.75" style="58" bestFit="1" customWidth="1"/>
    <col min="14599" max="14600" width="9" style="58"/>
    <col min="14601" max="14601" width="13.75" style="58" bestFit="1" customWidth="1"/>
    <col min="14602" max="14848" width="9" style="58"/>
    <col min="14849" max="14849" width="24.125" style="58" customWidth="1"/>
    <col min="14850" max="14850" width="13.375" style="58" customWidth="1"/>
    <col min="14851" max="14851" width="13.5" style="58" customWidth="1"/>
    <col min="14852" max="14852" width="11.625" style="58" customWidth="1"/>
    <col min="14853" max="14853" width="9" style="58"/>
    <col min="14854" max="14854" width="13.75" style="58" bestFit="1" customWidth="1"/>
    <col min="14855" max="14856" width="9" style="58"/>
    <col min="14857" max="14857" width="13.75" style="58" bestFit="1" customWidth="1"/>
    <col min="14858" max="15104" width="9" style="58"/>
    <col min="15105" max="15105" width="24.125" style="58" customWidth="1"/>
    <col min="15106" max="15106" width="13.375" style="58" customWidth="1"/>
    <col min="15107" max="15107" width="13.5" style="58" customWidth="1"/>
    <col min="15108" max="15108" width="11.625" style="58" customWidth="1"/>
    <col min="15109" max="15109" width="9" style="58"/>
    <col min="15110" max="15110" width="13.75" style="58" bestFit="1" customWidth="1"/>
    <col min="15111" max="15112" width="9" style="58"/>
    <col min="15113" max="15113" width="13.75" style="58" bestFit="1" customWidth="1"/>
    <col min="15114" max="15360" width="9" style="58"/>
    <col min="15361" max="15361" width="24.125" style="58" customWidth="1"/>
    <col min="15362" max="15362" width="13.375" style="58" customWidth="1"/>
    <col min="15363" max="15363" width="13.5" style="58" customWidth="1"/>
    <col min="15364" max="15364" width="11.625" style="58" customWidth="1"/>
    <col min="15365" max="15365" width="9" style="58"/>
    <col min="15366" max="15366" width="13.75" style="58" bestFit="1" customWidth="1"/>
    <col min="15367" max="15368" width="9" style="58"/>
    <col min="15369" max="15369" width="13.75" style="58" bestFit="1" customWidth="1"/>
    <col min="15370" max="15616" width="9" style="58"/>
    <col min="15617" max="15617" width="24.125" style="58" customWidth="1"/>
    <col min="15618" max="15618" width="13.375" style="58" customWidth="1"/>
    <col min="15619" max="15619" width="13.5" style="58" customWidth="1"/>
    <col min="15620" max="15620" width="11.625" style="58" customWidth="1"/>
    <col min="15621" max="15621" width="9" style="58"/>
    <col min="15622" max="15622" width="13.75" style="58" bestFit="1" customWidth="1"/>
    <col min="15623" max="15624" width="9" style="58"/>
    <col min="15625" max="15625" width="13.75" style="58" bestFit="1" customWidth="1"/>
    <col min="15626" max="15872" width="9" style="58"/>
    <col min="15873" max="15873" width="24.125" style="58" customWidth="1"/>
    <col min="15874" max="15874" width="13.375" style="58" customWidth="1"/>
    <col min="15875" max="15875" width="13.5" style="58" customWidth="1"/>
    <col min="15876" max="15876" width="11.625" style="58" customWidth="1"/>
    <col min="15877" max="15877" width="9" style="58"/>
    <col min="15878" max="15878" width="13.75" style="58" bestFit="1" customWidth="1"/>
    <col min="15879" max="15880" width="9" style="58"/>
    <col min="15881" max="15881" width="13.75" style="58" bestFit="1" customWidth="1"/>
    <col min="15882" max="16128" width="9" style="58"/>
    <col min="16129" max="16129" width="24.125" style="58" customWidth="1"/>
    <col min="16130" max="16130" width="13.375" style="58" customWidth="1"/>
    <col min="16131" max="16131" width="13.5" style="58" customWidth="1"/>
    <col min="16132" max="16132" width="11.625" style="58" customWidth="1"/>
    <col min="16133" max="16133" width="9" style="58"/>
    <col min="16134" max="16134" width="13.75" style="58" bestFit="1" customWidth="1"/>
    <col min="16135" max="16136" width="9" style="58"/>
    <col min="16137" max="16137" width="13.75" style="58" bestFit="1" customWidth="1"/>
    <col min="16138" max="16384" width="9" style="58"/>
  </cols>
  <sheetData>
    <row r="1" spans="1:9">
      <c r="A1" s="145" t="s">
        <v>113</v>
      </c>
      <c r="B1" s="145"/>
      <c r="C1" s="146"/>
      <c r="D1" s="145"/>
    </row>
    <row r="2" spans="1:9">
      <c r="A2" s="59"/>
      <c r="B2" s="60"/>
      <c r="C2" s="60"/>
      <c r="D2" s="60" t="s">
        <v>114</v>
      </c>
    </row>
    <row r="3" spans="1:9" ht="62.25" customHeight="1">
      <c r="A3" s="61" t="s">
        <v>92</v>
      </c>
      <c r="B3" s="62" t="s">
        <v>115</v>
      </c>
      <c r="C3" s="62" t="s">
        <v>116</v>
      </c>
      <c r="D3" s="63" t="s">
        <v>117</v>
      </c>
    </row>
    <row r="4" spans="1:9" ht="19.5" customHeight="1">
      <c r="A4" s="64" t="s">
        <v>118</v>
      </c>
      <c r="B4" s="65">
        <v>21.5</v>
      </c>
      <c r="C4" s="66">
        <v>12.1</v>
      </c>
      <c r="D4" s="67">
        <f>B4-C4</f>
        <v>9.4</v>
      </c>
    </row>
    <row r="5" spans="1:9" ht="19.5" customHeight="1">
      <c r="A5" s="68" t="s">
        <v>119</v>
      </c>
      <c r="B5" s="66"/>
      <c r="C5" s="66"/>
      <c r="D5" s="67"/>
    </row>
    <row r="6" spans="1:9" ht="19.5" customHeight="1">
      <c r="A6" s="68" t="s">
        <v>120</v>
      </c>
      <c r="B6" s="69">
        <v>33.799999999999997</v>
      </c>
      <c r="C6" s="66">
        <v>10.9</v>
      </c>
      <c r="D6" s="67">
        <f>B6-C6</f>
        <v>22.9</v>
      </c>
    </row>
    <row r="7" spans="1:9" ht="19.5" customHeight="1">
      <c r="A7" s="68" t="s">
        <v>121</v>
      </c>
      <c r="B7" s="69">
        <v>-13.4</v>
      </c>
      <c r="C7" s="66">
        <v>17.5</v>
      </c>
      <c r="D7" s="67">
        <f>B7-C7</f>
        <v>-30.9</v>
      </c>
      <c r="I7" s="70"/>
    </row>
    <row r="8" spans="1:9" ht="19.5" customHeight="1">
      <c r="A8" s="68" t="s">
        <v>122</v>
      </c>
      <c r="B8" s="71">
        <v>-16.600000000000001</v>
      </c>
      <c r="C8" s="66">
        <v>1.4</v>
      </c>
      <c r="D8" s="67">
        <f>B8-C8</f>
        <v>-18</v>
      </c>
      <c r="I8" s="70"/>
    </row>
    <row r="9" spans="1:9" ht="19.5" customHeight="1">
      <c r="A9" s="68" t="s">
        <v>123</v>
      </c>
      <c r="B9" s="69"/>
      <c r="C9" s="66"/>
      <c r="D9" s="67"/>
      <c r="I9" s="70"/>
    </row>
    <row r="10" spans="1:9" ht="19.5" customHeight="1">
      <c r="A10" s="68" t="s">
        <v>124</v>
      </c>
      <c r="B10" s="72">
        <v>63.3</v>
      </c>
      <c r="C10" s="66">
        <v>-33.1</v>
      </c>
      <c r="D10" s="67">
        <f>B10-C10</f>
        <v>96.4</v>
      </c>
      <c r="F10" s="70"/>
      <c r="I10" s="70"/>
    </row>
    <row r="11" spans="1:9" ht="19.5" customHeight="1">
      <c r="A11" s="68" t="s">
        <v>125</v>
      </c>
      <c r="B11" s="69">
        <v>20.9</v>
      </c>
      <c r="C11" s="66">
        <v>11.7</v>
      </c>
      <c r="D11" s="67">
        <f>B11-C11</f>
        <v>9.1999999999999993</v>
      </c>
      <c r="F11" s="70"/>
    </row>
    <row r="12" spans="1:9" ht="19.5" customHeight="1">
      <c r="A12" s="68" t="s">
        <v>126</v>
      </c>
      <c r="B12" s="69"/>
      <c r="C12" s="66"/>
      <c r="D12" s="67"/>
      <c r="F12" s="70"/>
    </row>
    <row r="13" spans="1:9" ht="19.5" customHeight="1">
      <c r="A13" s="68" t="s">
        <v>127</v>
      </c>
      <c r="B13" s="72">
        <v>22.3</v>
      </c>
      <c r="C13" s="66">
        <v>30.7</v>
      </c>
      <c r="D13" s="67">
        <f>B13-C13</f>
        <v>-8.3999999999999986</v>
      </c>
      <c r="F13" s="70"/>
    </row>
    <row r="14" spans="1:9" ht="19.5" customHeight="1">
      <c r="A14" s="68" t="s">
        <v>128</v>
      </c>
      <c r="B14" s="69">
        <v>5.3</v>
      </c>
      <c r="C14" s="66">
        <v>-33.4</v>
      </c>
      <c r="D14" s="67">
        <f>B14-C14</f>
        <v>38.699999999999996</v>
      </c>
      <c r="F14" s="70"/>
    </row>
    <row r="15" spans="1:9" ht="18.75" customHeight="1">
      <c r="A15" s="68" t="s">
        <v>129</v>
      </c>
      <c r="B15" s="72"/>
      <c r="C15" s="66"/>
      <c r="D15" s="67"/>
    </row>
    <row r="16" spans="1:9" ht="18.75" customHeight="1">
      <c r="A16" s="64" t="s">
        <v>130</v>
      </c>
      <c r="B16" s="73">
        <v>33.700000000000003</v>
      </c>
      <c r="C16" s="66">
        <v>30.7</v>
      </c>
      <c r="D16" s="67">
        <f>B16-C16</f>
        <v>3.0000000000000036</v>
      </c>
    </row>
    <row r="17" spans="1:4" ht="22.5" customHeight="1">
      <c r="A17" s="64" t="s">
        <v>131</v>
      </c>
      <c r="B17" s="73">
        <v>10.6</v>
      </c>
      <c r="C17" s="74">
        <v>-1.9</v>
      </c>
      <c r="D17" s="67">
        <f>B17-C17</f>
        <v>12.5</v>
      </c>
    </row>
    <row r="18" spans="1:4">
      <c r="A18" s="75" t="s">
        <v>132</v>
      </c>
      <c r="B18" s="76"/>
    </row>
    <row r="19" spans="1:4">
      <c r="A19" s="75"/>
      <c r="B19" s="76"/>
    </row>
    <row r="20" spans="1:4">
      <c r="A20" s="75"/>
      <c r="B20" s="76"/>
    </row>
    <row r="21" spans="1:4" ht="15.75">
      <c r="A21" s="147"/>
      <c r="B21" s="148"/>
    </row>
  </sheetData>
  <mergeCells count="2">
    <mergeCell ref="A1:D1"/>
    <mergeCell ref="A21:B21"/>
  </mergeCells>
  <phoneticPr fontId="1" type="noConversion"/>
  <pageMargins left="1.04" right="0.75" top="1.1100000000000001" bottom="1" header="0.5" footer="0.5"/>
  <pageSetup paperSize="9" orientation="portrait" horizontalDpi="18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H9" sqref="H9"/>
    </sheetView>
  </sheetViews>
  <sheetFormatPr defaultColWidth="9" defaultRowHeight="14.25"/>
  <cols>
    <col min="1" max="1" width="33.5" style="58" customWidth="1"/>
    <col min="2" max="2" width="17.125" style="58" hidden="1" customWidth="1"/>
    <col min="3" max="3" width="10.75" style="58" customWidth="1"/>
    <col min="4" max="4" width="11.625" style="97" customWidth="1"/>
    <col min="5" max="5" width="10.875" style="58" customWidth="1"/>
    <col min="6" max="7" width="9" style="58"/>
    <col min="8" max="9" width="13.75" style="58" bestFit="1" customWidth="1"/>
    <col min="10" max="256" width="9" style="58"/>
    <col min="257" max="257" width="33.5" style="58" customWidth="1"/>
    <col min="258" max="258" width="0" style="58" hidden="1" customWidth="1"/>
    <col min="259" max="259" width="10.75" style="58" customWidth="1"/>
    <col min="260" max="260" width="11.625" style="58" customWidth="1"/>
    <col min="261" max="261" width="10.875" style="58" customWidth="1"/>
    <col min="262" max="263" width="9" style="58"/>
    <col min="264" max="265" width="13.75" style="58" bestFit="1" customWidth="1"/>
    <col min="266" max="512" width="9" style="58"/>
    <col min="513" max="513" width="33.5" style="58" customWidth="1"/>
    <col min="514" max="514" width="0" style="58" hidden="1" customWidth="1"/>
    <col min="515" max="515" width="10.75" style="58" customWidth="1"/>
    <col min="516" max="516" width="11.625" style="58" customWidth="1"/>
    <col min="517" max="517" width="10.875" style="58" customWidth="1"/>
    <col min="518" max="519" width="9" style="58"/>
    <col min="520" max="521" width="13.75" style="58" bestFit="1" customWidth="1"/>
    <col min="522" max="768" width="9" style="58"/>
    <col min="769" max="769" width="33.5" style="58" customWidth="1"/>
    <col min="770" max="770" width="0" style="58" hidden="1" customWidth="1"/>
    <col min="771" max="771" width="10.75" style="58" customWidth="1"/>
    <col min="772" max="772" width="11.625" style="58" customWidth="1"/>
    <col min="773" max="773" width="10.875" style="58" customWidth="1"/>
    <col min="774" max="775" width="9" style="58"/>
    <col min="776" max="777" width="13.75" style="58" bestFit="1" customWidth="1"/>
    <col min="778" max="1024" width="9" style="58"/>
    <col min="1025" max="1025" width="33.5" style="58" customWidth="1"/>
    <col min="1026" max="1026" width="0" style="58" hidden="1" customWidth="1"/>
    <col min="1027" max="1027" width="10.75" style="58" customWidth="1"/>
    <col min="1028" max="1028" width="11.625" style="58" customWidth="1"/>
    <col min="1029" max="1029" width="10.875" style="58" customWidth="1"/>
    <col min="1030" max="1031" width="9" style="58"/>
    <col min="1032" max="1033" width="13.75" style="58" bestFit="1" customWidth="1"/>
    <col min="1034" max="1280" width="9" style="58"/>
    <col min="1281" max="1281" width="33.5" style="58" customWidth="1"/>
    <col min="1282" max="1282" width="0" style="58" hidden="1" customWidth="1"/>
    <col min="1283" max="1283" width="10.75" style="58" customWidth="1"/>
    <col min="1284" max="1284" width="11.625" style="58" customWidth="1"/>
    <col min="1285" max="1285" width="10.875" style="58" customWidth="1"/>
    <col min="1286" max="1287" width="9" style="58"/>
    <col min="1288" max="1289" width="13.75" style="58" bestFit="1" customWidth="1"/>
    <col min="1290" max="1536" width="9" style="58"/>
    <col min="1537" max="1537" width="33.5" style="58" customWidth="1"/>
    <col min="1538" max="1538" width="0" style="58" hidden="1" customWidth="1"/>
    <col min="1539" max="1539" width="10.75" style="58" customWidth="1"/>
    <col min="1540" max="1540" width="11.625" style="58" customWidth="1"/>
    <col min="1541" max="1541" width="10.875" style="58" customWidth="1"/>
    <col min="1542" max="1543" width="9" style="58"/>
    <col min="1544" max="1545" width="13.75" style="58" bestFit="1" customWidth="1"/>
    <col min="1546" max="1792" width="9" style="58"/>
    <col min="1793" max="1793" width="33.5" style="58" customWidth="1"/>
    <col min="1794" max="1794" width="0" style="58" hidden="1" customWidth="1"/>
    <col min="1795" max="1795" width="10.75" style="58" customWidth="1"/>
    <col min="1796" max="1796" width="11.625" style="58" customWidth="1"/>
    <col min="1797" max="1797" width="10.875" style="58" customWidth="1"/>
    <col min="1798" max="1799" width="9" style="58"/>
    <col min="1800" max="1801" width="13.75" style="58" bestFit="1" customWidth="1"/>
    <col min="1802" max="2048" width="9" style="58"/>
    <col min="2049" max="2049" width="33.5" style="58" customWidth="1"/>
    <col min="2050" max="2050" width="0" style="58" hidden="1" customWidth="1"/>
    <col min="2051" max="2051" width="10.75" style="58" customWidth="1"/>
    <col min="2052" max="2052" width="11.625" style="58" customWidth="1"/>
    <col min="2053" max="2053" width="10.875" style="58" customWidth="1"/>
    <col min="2054" max="2055" width="9" style="58"/>
    <col min="2056" max="2057" width="13.75" style="58" bestFit="1" customWidth="1"/>
    <col min="2058" max="2304" width="9" style="58"/>
    <col min="2305" max="2305" width="33.5" style="58" customWidth="1"/>
    <col min="2306" max="2306" width="0" style="58" hidden="1" customWidth="1"/>
    <col min="2307" max="2307" width="10.75" style="58" customWidth="1"/>
    <col min="2308" max="2308" width="11.625" style="58" customWidth="1"/>
    <col min="2309" max="2309" width="10.875" style="58" customWidth="1"/>
    <col min="2310" max="2311" width="9" style="58"/>
    <col min="2312" max="2313" width="13.75" style="58" bestFit="1" customWidth="1"/>
    <col min="2314" max="2560" width="9" style="58"/>
    <col min="2561" max="2561" width="33.5" style="58" customWidth="1"/>
    <col min="2562" max="2562" width="0" style="58" hidden="1" customWidth="1"/>
    <col min="2563" max="2563" width="10.75" style="58" customWidth="1"/>
    <col min="2564" max="2564" width="11.625" style="58" customWidth="1"/>
    <col min="2565" max="2565" width="10.875" style="58" customWidth="1"/>
    <col min="2566" max="2567" width="9" style="58"/>
    <col min="2568" max="2569" width="13.75" style="58" bestFit="1" customWidth="1"/>
    <col min="2570" max="2816" width="9" style="58"/>
    <col min="2817" max="2817" width="33.5" style="58" customWidth="1"/>
    <col min="2818" max="2818" width="0" style="58" hidden="1" customWidth="1"/>
    <col min="2819" max="2819" width="10.75" style="58" customWidth="1"/>
    <col min="2820" max="2820" width="11.625" style="58" customWidth="1"/>
    <col min="2821" max="2821" width="10.875" style="58" customWidth="1"/>
    <col min="2822" max="2823" width="9" style="58"/>
    <col min="2824" max="2825" width="13.75" style="58" bestFit="1" customWidth="1"/>
    <col min="2826" max="3072" width="9" style="58"/>
    <col min="3073" max="3073" width="33.5" style="58" customWidth="1"/>
    <col min="3074" max="3074" width="0" style="58" hidden="1" customWidth="1"/>
    <col min="3075" max="3075" width="10.75" style="58" customWidth="1"/>
    <col min="3076" max="3076" width="11.625" style="58" customWidth="1"/>
    <col min="3077" max="3077" width="10.875" style="58" customWidth="1"/>
    <col min="3078" max="3079" width="9" style="58"/>
    <col min="3080" max="3081" width="13.75" style="58" bestFit="1" customWidth="1"/>
    <col min="3082" max="3328" width="9" style="58"/>
    <col min="3329" max="3329" width="33.5" style="58" customWidth="1"/>
    <col min="3330" max="3330" width="0" style="58" hidden="1" customWidth="1"/>
    <col min="3331" max="3331" width="10.75" style="58" customWidth="1"/>
    <col min="3332" max="3332" width="11.625" style="58" customWidth="1"/>
    <col min="3333" max="3333" width="10.875" style="58" customWidth="1"/>
    <col min="3334" max="3335" width="9" style="58"/>
    <col min="3336" max="3337" width="13.75" style="58" bestFit="1" customWidth="1"/>
    <col min="3338" max="3584" width="9" style="58"/>
    <col min="3585" max="3585" width="33.5" style="58" customWidth="1"/>
    <col min="3586" max="3586" width="0" style="58" hidden="1" customWidth="1"/>
    <col min="3587" max="3587" width="10.75" style="58" customWidth="1"/>
    <col min="3588" max="3588" width="11.625" style="58" customWidth="1"/>
    <col min="3589" max="3589" width="10.875" style="58" customWidth="1"/>
    <col min="3590" max="3591" width="9" style="58"/>
    <col min="3592" max="3593" width="13.75" style="58" bestFit="1" customWidth="1"/>
    <col min="3594" max="3840" width="9" style="58"/>
    <col min="3841" max="3841" width="33.5" style="58" customWidth="1"/>
    <col min="3842" max="3842" width="0" style="58" hidden="1" customWidth="1"/>
    <col min="3843" max="3843" width="10.75" style="58" customWidth="1"/>
    <col min="3844" max="3844" width="11.625" style="58" customWidth="1"/>
    <col min="3845" max="3845" width="10.875" style="58" customWidth="1"/>
    <col min="3846" max="3847" width="9" style="58"/>
    <col min="3848" max="3849" width="13.75" style="58" bestFit="1" customWidth="1"/>
    <col min="3850" max="4096" width="9" style="58"/>
    <col min="4097" max="4097" width="33.5" style="58" customWidth="1"/>
    <col min="4098" max="4098" width="0" style="58" hidden="1" customWidth="1"/>
    <col min="4099" max="4099" width="10.75" style="58" customWidth="1"/>
    <col min="4100" max="4100" width="11.625" style="58" customWidth="1"/>
    <col min="4101" max="4101" width="10.875" style="58" customWidth="1"/>
    <col min="4102" max="4103" width="9" style="58"/>
    <col min="4104" max="4105" width="13.75" style="58" bestFit="1" customWidth="1"/>
    <col min="4106" max="4352" width="9" style="58"/>
    <col min="4353" max="4353" width="33.5" style="58" customWidth="1"/>
    <col min="4354" max="4354" width="0" style="58" hidden="1" customWidth="1"/>
    <col min="4355" max="4355" width="10.75" style="58" customWidth="1"/>
    <col min="4356" max="4356" width="11.625" style="58" customWidth="1"/>
    <col min="4357" max="4357" width="10.875" style="58" customWidth="1"/>
    <col min="4358" max="4359" width="9" style="58"/>
    <col min="4360" max="4361" width="13.75" style="58" bestFit="1" customWidth="1"/>
    <col min="4362" max="4608" width="9" style="58"/>
    <col min="4609" max="4609" width="33.5" style="58" customWidth="1"/>
    <col min="4610" max="4610" width="0" style="58" hidden="1" customWidth="1"/>
    <col min="4611" max="4611" width="10.75" style="58" customWidth="1"/>
    <col min="4612" max="4612" width="11.625" style="58" customWidth="1"/>
    <col min="4613" max="4613" width="10.875" style="58" customWidth="1"/>
    <col min="4614" max="4615" width="9" style="58"/>
    <col min="4616" max="4617" width="13.75" style="58" bestFit="1" customWidth="1"/>
    <col min="4618" max="4864" width="9" style="58"/>
    <col min="4865" max="4865" width="33.5" style="58" customWidth="1"/>
    <col min="4866" max="4866" width="0" style="58" hidden="1" customWidth="1"/>
    <col min="4867" max="4867" width="10.75" style="58" customWidth="1"/>
    <col min="4868" max="4868" width="11.625" style="58" customWidth="1"/>
    <col min="4869" max="4869" width="10.875" style="58" customWidth="1"/>
    <col min="4870" max="4871" width="9" style="58"/>
    <col min="4872" max="4873" width="13.75" style="58" bestFit="1" customWidth="1"/>
    <col min="4874" max="5120" width="9" style="58"/>
    <col min="5121" max="5121" width="33.5" style="58" customWidth="1"/>
    <col min="5122" max="5122" width="0" style="58" hidden="1" customWidth="1"/>
    <col min="5123" max="5123" width="10.75" style="58" customWidth="1"/>
    <col min="5124" max="5124" width="11.625" style="58" customWidth="1"/>
    <col min="5125" max="5125" width="10.875" style="58" customWidth="1"/>
    <col min="5126" max="5127" width="9" style="58"/>
    <col min="5128" max="5129" width="13.75" style="58" bestFit="1" customWidth="1"/>
    <col min="5130" max="5376" width="9" style="58"/>
    <col min="5377" max="5377" width="33.5" style="58" customWidth="1"/>
    <col min="5378" max="5378" width="0" style="58" hidden="1" customWidth="1"/>
    <col min="5379" max="5379" width="10.75" style="58" customWidth="1"/>
    <col min="5380" max="5380" width="11.625" style="58" customWidth="1"/>
    <col min="5381" max="5381" width="10.875" style="58" customWidth="1"/>
    <col min="5382" max="5383" width="9" style="58"/>
    <col min="5384" max="5385" width="13.75" style="58" bestFit="1" customWidth="1"/>
    <col min="5386" max="5632" width="9" style="58"/>
    <col min="5633" max="5633" width="33.5" style="58" customWidth="1"/>
    <col min="5634" max="5634" width="0" style="58" hidden="1" customWidth="1"/>
    <col min="5635" max="5635" width="10.75" style="58" customWidth="1"/>
    <col min="5636" max="5636" width="11.625" style="58" customWidth="1"/>
    <col min="5637" max="5637" width="10.875" style="58" customWidth="1"/>
    <col min="5638" max="5639" width="9" style="58"/>
    <col min="5640" max="5641" width="13.75" style="58" bestFit="1" customWidth="1"/>
    <col min="5642" max="5888" width="9" style="58"/>
    <col min="5889" max="5889" width="33.5" style="58" customWidth="1"/>
    <col min="5890" max="5890" width="0" style="58" hidden="1" customWidth="1"/>
    <col min="5891" max="5891" width="10.75" style="58" customWidth="1"/>
    <col min="5892" max="5892" width="11.625" style="58" customWidth="1"/>
    <col min="5893" max="5893" width="10.875" style="58" customWidth="1"/>
    <col min="5894" max="5895" width="9" style="58"/>
    <col min="5896" max="5897" width="13.75" style="58" bestFit="1" customWidth="1"/>
    <col min="5898" max="6144" width="9" style="58"/>
    <col min="6145" max="6145" width="33.5" style="58" customWidth="1"/>
    <col min="6146" max="6146" width="0" style="58" hidden="1" customWidth="1"/>
    <col min="6147" max="6147" width="10.75" style="58" customWidth="1"/>
    <col min="6148" max="6148" width="11.625" style="58" customWidth="1"/>
    <col min="6149" max="6149" width="10.875" style="58" customWidth="1"/>
    <col min="6150" max="6151" width="9" style="58"/>
    <col min="6152" max="6153" width="13.75" style="58" bestFit="1" customWidth="1"/>
    <col min="6154" max="6400" width="9" style="58"/>
    <col min="6401" max="6401" width="33.5" style="58" customWidth="1"/>
    <col min="6402" max="6402" width="0" style="58" hidden="1" customWidth="1"/>
    <col min="6403" max="6403" width="10.75" style="58" customWidth="1"/>
    <col min="6404" max="6404" width="11.625" style="58" customWidth="1"/>
    <col min="6405" max="6405" width="10.875" style="58" customWidth="1"/>
    <col min="6406" max="6407" width="9" style="58"/>
    <col min="6408" max="6409" width="13.75" style="58" bestFit="1" customWidth="1"/>
    <col min="6410" max="6656" width="9" style="58"/>
    <col min="6657" max="6657" width="33.5" style="58" customWidth="1"/>
    <col min="6658" max="6658" width="0" style="58" hidden="1" customWidth="1"/>
    <col min="6659" max="6659" width="10.75" style="58" customWidth="1"/>
    <col min="6660" max="6660" width="11.625" style="58" customWidth="1"/>
    <col min="6661" max="6661" width="10.875" style="58" customWidth="1"/>
    <col min="6662" max="6663" width="9" style="58"/>
    <col min="6664" max="6665" width="13.75" style="58" bestFit="1" customWidth="1"/>
    <col min="6666" max="6912" width="9" style="58"/>
    <col min="6913" max="6913" width="33.5" style="58" customWidth="1"/>
    <col min="6914" max="6914" width="0" style="58" hidden="1" customWidth="1"/>
    <col min="6915" max="6915" width="10.75" style="58" customWidth="1"/>
    <col min="6916" max="6916" width="11.625" style="58" customWidth="1"/>
    <col min="6917" max="6917" width="10.875" style="58" customWidth="1"/>
    <col min="6918" max="6919" width="9" style="58"/>
    <col min="6920" max="6921" width="13.75" style="58" bestFit="1" customWidth="1"/>
    <col min="6922" max="7168" width="9" style="58"/>
    <col min="7169" max="7169" width="33.5" style="58" customWidth="1"/>
    <col min="7170" max="7170" width="0" style="58" hidden="1" customWidth="1"/>
    <col min="7171" max="7171" width="10.75" style="58" customWidth="1"/>
    <col min="7172" max="7172" width="11.625" style="58" customWidth="1"/>
    <col min="7173" max="7173" width="10.875" style="58" customWidth="1"/>
    <col min="7174" max="7175" width="9" style="58"/>
    <col min="7176" max="7177" width="13.75" style="58" bestFit="1" customWidth="1"/>
    <col min="7178" max="7424" width="9" style="58"/>
    <col min="7425" max="7425" width="33.5" style="58" customWidth="1"/>
    <col min="7426" max="7426" width="0" style="58" hidden="1" customWidth="1"/>
    <col min="7427" max="7427" width="10.75" style="58" customWidth="1"/>
    <col min="7428" max="7428" width="11.625" style="58" customWidth="1"/>
    <col min="7429" max="7429" width="10.875" style="58" customWidth="1"/>
    <col min="7430" max="7431" width="9" style="58"/>
    <col min="7432" max="7433" width="13.75" style="58" bestFit="1" customWidth="1"/>
    <col min="7434" max="7680" width="9" style="58"/>
    <col min="7681" max="7681" width="33.5" style="58" customWidth="1"/>
    <col min="7682" max="7682" width="0" style="58" hidden="1" customWidth="1"/>
    <col min="7683" max="7683" width="10.75" style="58" customWidth="1"/>
    <col min="7684" max="7684" width="11.625" style="58" customWidth="1"/>
    <col min="7685" max="7685" width="10.875" style="58" customWidth="1"/>
    <col min="7686" max="7687" width="9" style="58"/>
    <col min="7688" max="7689" width="13.75" style="58" bestFit="1" customWidth="1"/>
    <col min="7690" max="7936" width="9" style="58"/>
    <col min="7937" max="7937" width="33.5" style="58" customWidth="1"/>
    <col min="7938" max="7938" width="0" style="58" hidden="1" customWidth="1"/>
    <col min="7939" max="7939" width="10.75" style="58" customWidth="1"/>
    <col min="7940" max="7940" width="11.625" style="58" customWidth="1"/>
    <col min="7941" max="7941" width="10.875" style="58" customWidth="1"/>
    <col min="7942" max="7943" width="9" style="58"/>
    <col min="7944" max="7945" width="13.75" style="58" bestFit="1" customWidth="1"/>
    <col min="7946" max="8192" width="9" style="58"/>
    <col min="8193" max="8193" width="33.5" style="58" customWidth="1"/>
    <col min="8194" max="8194" width="0" style="58" hidden="1" customWidth="1"/>
    <col min="8195" max="8195" width="10.75" style="58" customWidth="1"/>
    <col min="8196" max="8196" width="11.625" style="58" customWidth="1"/>
    <col min="8197" max="8197" width="10.875" style="58" customWidth="1"/>
    <col min="8198" max="8199" width="9" style="58"/>
    <col min="8200" max="8201" width="13.75" style="58" bestFit="1" customWidth="1"/>
    <col min="8202" max="8448" width="9" style="58"/>
    <col min="8449" max="8449" width="33.5" style="58" customWidth="1"/>
    <col min="8450" max="8450" width="0" style="58" hidden="1" customWidth="1"/>
    <col min="8451" max="8451" width="10.75" style="58" customWidth="1"/>
    <col min="8452" max="8452" width="11.625" style="58" customWidth="1"/>
    <col min="8453" max="8453" width="10.875" style="58" customWidth="1"/>
    <col min="8454" max="8455" width="9" style="58"/>
    <col min="8456" max="8457" width="13.75" style="58" bestFit="1" customWidth="1"/>
    <col min="8458" max="8704" width="9" style="58"/>
    <col min="8705" max="8705" width="33.5" style="58" customWidth="1"/>
    <col min="8706" max="8706" width="0" style="58" hidden="1" customWidth="1"/>
    <col min="8707" max="8707" width="10.75" style="58" customWidth="1"/>
    <col min="8708" max="8708" width="11.625" style="58" customWidth="1"/>
    <col min="8709" max="8709" width="10.875" style="58" customWidth="1"/>
    <col min="8710" max="8711" width="9" style="58"/>
    <col min="8712" max="8713" width="13.75" style="58" bestFit="1" customWidth="1"/>
    <col min="8714" max="8960" width="9" style="58"/>
    <col min="8961" max="8961" width="33.5" style="58" customWidth="1"/>
    <col min="8962" max="8962" width="0" style="58" hidden="1" customWidth="1"/>
    <col min="8963" max="8963" width="10.75" style="58" customWidth="1"/>
    <col min="8964" max="8964" width="11.625" style="58" customWidth="1"/>
    <col min="8965" max="8965" width="10.875" style="58" customWidth="1"/>
    <col min="8966" max="8967" width="9" style="58"/>
    <col min="8968" max="8969" width="13.75" style="58" bestFit="1" customWidth="1"/>
    <col min="8970" max="9216" width="9" style="58"/>
    <col min="9217" max="9217" width="33.5" style="58" customWidth="1"/>
    <col min="9218" max="9218" width="0" style="58" hidden="1" customWidth="1"/>
    <col min="9219" max="9219" width="10.75" style="58" customWidth="1"/>
    <col min="9220" max="9220" width="11.625" style="58" customWidth="1"/>
    <col min="9221" max="9221" width="10.875" style="58" customWidth="1"/>
    <col min="9222" max="9223" width="9" style="58"/>
    <col min="9224" max="9225" width="13.75" style="58" bestFit="1" customWidth="1"/>
    <col min="9226" max="9472" width="9" style="58"/>
    <col min="9473" max="9473" width="33.5" style="58" customWidth="1"/>
    <col min="9474" max="9474" width="0" style="58" hidden="1" customWidth="1"/>
    <col min="9475" max="9475" width="10.75" style="58" customWidth="1"/>
    <col min="9476" max="9476" width="11.625" style="58" customWidth="1"/>
    <col min="9477" max="9477" width="10.875" style="58" customWidth="1"/>
    <col min="9478" max="9479" width="9" style="58"/>
    <col min="9480" max="9481" width="13.75" style="58" bestFit="1" customWidth="1"/>
    <col min="9482" max="9728" width="9" style="58"/>
    <col min="9729" max="9729" width="33.5" style="58" customWidth="1"/>
    <col min="9730" max="9730" width="0" style="58" hidden="1" customWidth="1"/>
    <col min="9731" max="9731" width="10.75" style="58" customWidth="1"/>
    <col min="9732" max="9732" width="11.625" style="58" customWidth="1"/>
    <col min="9733" max="9733" width="10.875" style="58" customWidth="1"/>
    <col min="9734" max="9735" width="9" style="58"/>
    <col min="9736" max="9737" width="13.75" style="58" bestFit="1" customWidth="1"/>
    <col min="9738" max="9984" width="9" style="58"/>
    <col min="9985" max="9985" width="33.5" style="58" customWidth="1"/>
    <col min="9986" max="9986" width="0" style="58" hidden="1" customWidth="1"/>
    <col min="9987" max="9987" width="10.75" style="58" customWidth="1"/>
    <col min="9988" max="9988" width="11.625" style="58" customWidth="1"/>
    <col min="9989" max="9989" width="10.875" style="58" customWidth="1"/>
    <col min="9990" max="9991" width="9" style="58"/>
    <col min="9992" max="9993" width="13.75" style="58" bestFit="1" customWidth="1"/>
    <col min="9994" max="10240" width="9" style="58"/>
    <col min="10241" max="10241" width="33.5" style="58" customWidth="1"/>
    <col min="10242" max="10242" width="0" style="58" hidden="1" customWidth="1"/>
    <col min="10243" max="10243" width="10.75" style="58" customWidth="1"/>
    <col min="10244" max="10244" width="11.625" style="58" customWidth="1"/>
    <col min="10245" max="10245" width="10.875" style="58" customWidth="1"/>
    <col min="10246" max="10247" width="9" style="58"/>
    <col min="10248" max="10249" width="13.75" style="58" bestFit="1" customWidth="1"/>
    <col min="10250" max="10496" width="9" style="58"/>
    <col min="10497" max="10497" width="33.5" style="58" customWidth="1"/>
    <col min="10498" max="10498" width="0" style="58" hidden="1" customWidth="1"/>
    <col min="10499" max="10499" width="10.75" style="58" customWidth="1"/>
    <col min="10500" max="10500" width="11.625" style="58" customWidth="1"/>
    <col min="10501" max="10501" width="10.875" style="58" customWidth="1"/>
    <col min="10502" max="10503" width="9" style="58"/>
    <col min="10504" max="10505" width="13.75" style="58" bestFit="1" customWidth="1"/>
    <col min="10506" max="10752" width="9" style="58"/>
    <col min="10753" max="10753" width="33.5" style="58" customWidth="1"/>
    <col min="10754" max="10754" width="0" style="58" hidden="1" customWidth="1"/>
    <col min="10755" max="10755" width="10.75" style="58" customWidth="1"/>
    <col min="10756" max="10756" width="11.625" style="58" customWidth="1"/>
    <col min="10757" max="10757" width="10.875" style="58" customWidth="1"/>
    <col min="10758" max="10759" width="9" style="58"/>
    <col min="10760" max="10761" width="13.75" style="58" bestFit="1" customWidth="1"/>
    <col min="10762" max="11008" width="9" style="58"/>
    <col min="11009" max="11009" width="33.5" style="58" customWidth="1"/>
    <col min="11010" max="11010" width="0" style="58" hidden="1" customWidth="1"/>
    <col min="11011" max="11011" width="10.75" style="58" customWidth="1"/>
    <col min="11012" max="11012" width="11.625" style="58" customWidth="1"/>
    <col min="11013" max="11013" width="10.875" style="58" customWidth="1"/>
    <col min="11014" max="11015" width="9" style="58"/>
    <col min="11016" max="11017" width="13.75" style="58" bestFit="1" customWidth="1"/>
    <col min="11018" max="11264" width="9" style="58"/>
    <col min="11265" max="11265" width="33.5" style="58" customWidth="1"/>
    <col min="11266" max="11266" width="0" style="58" hidden="1" customWidth="1"/>
    <col min="11267" max="11267" width="10.75" style="58" customWidth="1"/>
    <col min="11268" max="11268" width="11.625" style="58" customWidth="1"/>
    <col min="11269" max="11269" width="10.875" style="58" customWidth="1"/>
    <col min="11270" max="11271" width="9" style="58"/>
    <col min="11272" max="11273" width="13.75" style="58" bestFit="1" customWidth="1"/>
    <col min="11274" max="11520" width="9" style="58"/>
    <col min="11521" max="11521" width="33.5" style="58" customWidth="1"/>
    <col min="11522" max="11522" width="0" style="58" hidden="1" customWidth="1"/>
    <col min="11523" max="11523" width="10.75" style="58" customWidth="1"/>
    <col min="11524" max="11524" width="11.625" style="58" customWidth="1"/>
    <col min="11525" max="11525" width="10.875" style="58" customWidth="1"/>
    <col min="11526" max="11527" width="9" style="58"/>
    <col min="11528" max="11529" width="13.75" style="58" bestFit="1" customWidth="1"/>
    <col min="11530" max="11776" width="9" style="58"/>
    <col min="11777" max="11777" width="33.5" style="58" customWidth="1"/>
    <col min="11778" max="11778" width="0" style="58" hidden="1" customWidth="1"/>
    <col min="11779" max="11779" width="10.75" style="58" customWidth="1"/>
    <col min="11780" max="11780" width="11.625" style="58" customWidth="1"/>
    <col min="11781" max="11781" width="10.875" style="58" customWidth="1"/>
    <col min="11782" max="11783" width="9" style="58"/>
    <col min="11784" max="11785" width="13.75" style="58" bestFit="1" customWidth="1"/>
    <col min="11786" max="12032" width="9" style="58"/>
    <col min="12033" max="12033" width="33.5" style="58" customWidth="1"/>
    <col min="12034" max="12034" width="0" style="58" hidden="1" customWidth="1"/>
    <col min="12035" max="12035" width="10.75" style="58" customWidth="1"/>
    <col min="12036" max="12036" width="11.625" style="58" customWidth="1"/>
    <col min="12037" max="12037" width="10.875" style="58" customWidth="1"/>
    <col min="12038" max="12039" width="9" style="58"/>
    <col min="12040" max="12041" width="13.75" style="58" bestFit="1" customWidth="1"/>
    <col min="12042" max="12288" width="9" style="58"/>
    <col min="12289" max="12289" width="33.5" style="58" customWidth="1"/>
    <col min="12290" max="12290" width="0" style="58" hidden="1" customWidth="1"/>
    <col min="12291" max="12291" width="10.75" style="58" customWidth="1"/>
    <col min="12292" max="12292" width="11.625" style="58" customWidth="1"/>
    <col min="12293" max="12293" width="10.875" style="58" customWidth="1"/>
    <col min="12294" max="12295" width="9" style="58"/>
    <col min="12296" max="12297" width="13.75" style="58" bestFit="1" customWidth="1"/>
    <col min="12298" max="12544" width="9" style="58"/>
    <col min="12545" max="12545" width="33.5" style="58" customWidth="1"/>
    <col min="12546" max="12546" width="0" style="58" hidden="1" customWidth="1"/>
    <col min="12547" max="12547" width="10.75" style="58" customWidth="1"/>
    <col min="12548" max="12548" width="11.625" style="58" customWidth="1"/>
    <col min="12549" max="12549" width="10.875" style="58" customWidth="1"/>
    <col min="12550" max="12551" width="9" style="58"/>
    <col min="12552" max="12553" width="13.75" style="58" bestFit="1" customWidth="1"/>
    <col min="12554" max="12800" width="9" style="58"/>
    <col min="12801" max="12801" width="33.5" style="58" customWidth="1"/>
    <col min="12802" max="12802" width="0" style="58" hidden="1" customWidth="1"/>
    <col min="12803" max="12803" width="10.75" style="58" customWidth="1"/>
    <col min="12804" max="12804" width="11.625" style="58" customWidth="1"/>
    <col min="12805" max="12805" width="10.875" style="58" customWidth="1"/>
    <col min="12806" max="12807" width="9" style="58"/>
    <col min="12808" max="12809" width="13.75" style="58" bestFit="1" customWidth="1"/>
    <col min="12810" max="13056" width="9" style="58"/>
    <col min="13057" max="13057" width="33.5" style="58" customWidth="1"/>
    <col min="13058" max="13058" width="0" style="58" hidden="1" customWidth="1"/>
    <col min="13059" max="13059" width="10.75" style="58" customWidth="1"/>
    <col min="13060" max="13060" width="11.625" style="58" customWidth="1"/>
    <col min="13061" max="13061" width="10.875" style="58" customWidth="1"/>
    <col min="13062" max="13063" width="9" style="58"/>
    <col min="13064" max="13065" width="13.75" style="58" bestFit="1" customWidth="1"/>
    <col min="13066" max="13312" width="9" style="58"/>
    <col min="13313" max="13313" width="33.5" style="58" customWidth="1"/>
    <col min="13314" max="13314" width="0" style="58" hidden="1" customWidth="1"/>
    <col min="13315" max="13315" width="10.75" style="58" customWidth="1"/>
    <col min="13316" max="13316" width="11.625" style="58" customWidth="1"/>
    <col min="13317" max="13317" width="10.875" style="58" customWidth="1"/>
    <col min="13318" max="13319" width="9" style="58"/>
    <col min="13320" max="13321" width="13.75" style="58" bestFit="1" customWidth="1"/>
    <col min="13322" max="13568" width="9" style="58"/>
    <col min="13569" max="13569" width="33.5" style="58" customWidth="1"/>
    <col min="13570" max="13570" width="0" style="58" hidden="1" customWidth="1"/>
    <col min="13571" max="13571" width="10.75" style="58" customWidth="1"/>
    <col min="13572" max="13572" width="11.625" style="58" customWidth="1"/>
    <col min="13573" max="13573" width="10.875" style="58" customWidth="1"/>
    <col min="13574" max="13575" width="9" style="58"/>
    <col min="13576" max="13577" width="13.75" style="58" bestFit="1" customWidth="1"/>
    <col min="13578" max="13824" width="9" style="58"/>
    <col min="13825" max="13825" width="33.5" style="58" customWidth="1"/>
    <col min="13826" max="13826" width="0" style="58" hidden="1" customWidth="1"/>
    <col min="13827" max="13827" width="10.75" style="58" customWidth="1"/>
    <col min="13828" max="13828" width="11.625" style="58" customWidth="1"/>
    <col min="13829" max="13829" width="10.875" style="58" customWidth="1"/>
    <col min="13830" max="13831" width="9" style="58"/>
    <col min="13832" max="13833" width="13.75" style="58" bestFit="1" customWidth="1"/>
    <col min="13834" max="14080" width="9" style="58"/>
    <col min="14081" max="14081" width="33.5" style="58" customWidth="1"/>
    <col min="14082" max="14082" width="0" style="58" hidden="1" customWidth="1"/>
    <col min="14083" max="14083" width="10.75" style="58" customWidth="1"/>
    <col min="14084" max="14084" width="11.625" style="58" customWidth="1"/>
    <col min="14085" max="14085" width="10.875" style="58" customWidth="1"/>
    <col min="14086" max="14087" width="9" style="58"/>
    <col min="14088" max="14089" width="13.75" style="58" bestFit="1" customWidth="1"/>
    <col min="14090" max="14336" width="9" style="58"/>
    <col min="14337" max="14337" width="33.5" style="58" customWidth="1"/>
    <col min="14338" max="14338" width="0" style="58" hidden="1" customWidth="1"/>
    <col min="14339" max="14339" width="10.75" style="58" customWidth="1"/>
    <col min="14340" max="14340" width="11.625" style="58" customWidth="1"/>
    <col min="14341" max="14341" width="10.875" style="58" customWidth="1"/>
    <col min="14342" max="14343" width="9" style="58"/>
    <col min="14344" max="14345" width="13.75" style="58" bestFit="1" customWidth="1"/>
    <col min="14346" max="14592" width="9" style="58"/>
    <col min="14593" max="14593" width="33.5" style="58" customWidth="1"/>
    <col min="14594" max="14594" width="0" style="58" hidden="1" customWidth="1"/>
    <col min="14595" max="14595" width="10.75" style="58" customWidth="1"/>
    <col min="14596" max="14596" width="11.625" style="58" customWidth="1"/>
    <col min="14597" max="14597" width="10.875" style="58" customWidth="1"/>
    <col min="14598" max="14599" width="9" style="58"/>
    <col min="14600" max="14601" width="13.75" style="58" bestFit="1" customWidth="1"/>
    <col min="14602" max="14848" width="9" style="58"/>
    <col min="14849" max="14849" width="33.5" style="58" customWidth="1"/>
    <col min="14850" max="14850" width="0" style="58" hidden="1" customWidth="1"/>
    <col min="14851" max="14851" width="10.75" style="58" customWidth="1"/>
    <col min="14852" max="14852" width="11.625" style="58" customWidth="1"/>
    <col min="14853" max="14853" width="10.875" style="58" customWidth="1"/>
    <col min="14854" max="14855" width="9" style="58"/>
    <col min="14856" max="14857" width="13.75" style="58" bestFit="1" customWidth="1"/>
    <col min="14858" max="15104" width="9" style="58"/>
    <col min="15105" max="15105" width="33.5" style="58" customWidth="1"/>
    <col min="15106" max="15106" width="0" style="58" hidden="1" customWidth="1"/>
    <col min="15107" max="15107" width="10.75" style="58" customWidth="1"/>
    <col min="15108" max="15108" width="11.625" style="58" customWidth="1"/>
    <col min="15109" max="15109" width="10.875" style="58" customWidth="1"/>
    <col min="15110" max="15111" width="9" style="58"/>
    <col min="15112" max="15113" width="13.75" style="58" bestFit="1" customWidth="1"/>
    <col min="15114" max="15360" width="9" style="58"/>
    <col min="15361" max="15361" width="33.5" style="58" customWidth="1"/>
    <col min="15362" max="15362" width="0" style="58" hidden="1" customWidth="1"/>
    <col min="15363" max="15363" width="10.75" style="58" customWidth="1"/>
    <col min="15364" max="15364" width="11.625" style="58" customWidth="1"/>
    <col min="15365" max="15365" width="10.875" style="58" customWidth="1"/>
    <col min="15366" max="15367" width="9" style="58"/>
    <col min="15368" max="15369" width="13.75" style="58" bestFit="1" customWidth="1"/>
    <col min="15370" max="15616" width="9" style="58"/>
    <col min="15617" max="15617" width="33.5" style="58" customWidth="1"/>
    <col min="15618" max="15618" width="0" style="58" hidden="1" customWidth="1"/>
    <col min="15619" max="15619" width="10.75" style="58" customWidth="1"/>
    <col min="15620" max="15620" width="11.625" style="58" customWidth="1"/>
    <col min="15621" max="15621" width="10.875" style="58" customWidth="1"/>
    <col min="15622" max="15623" width="9" style="58"/>
    <col min="15624" max="15625" width="13.75" style="58" bestFit="1" customWidth="1"/>
    <col min="15626" max="15872" width="9" style="58"/>
    <col min="15873" max="15873" width="33.5" style="58" customWidth="1"/>
    <col min="15874" max="15874" width="0" style="58" hidden="1" customWidth="1"/>
    <col min="15875" max="15875" width="10.75" style="58" customWidth="1"/>
    <col min="15876" max="15876" width="11.625" style="58" customWidth="1"/>
    <col min="15877" max="15877" width="10.875" style="58" customWidth="1"/>
    <col min="15878" max="15879" width="9" style="58"/>
    <col min="15880" max="15881" width="13.75" style="58" bestFit="1" customWidth="1"/>
    <col min="15882" max="16128" width="9" style="58"/>
    <col min="16129" max="16129" width="33.5" style="58" customWidth="1"/>
    <col min="16130" max="16130" width="0" style="58" hidden="1" customWidth="1"/>
    <col min="16131" max="16131" width="10.75" style="58" customWidth="1"/>
    <col min="16132" max="16132" width="11.625" style="58" customWidth="1"/>
    <col min="16133" max="16133" width="10.875" style="58" customWidth="1"/>
    <col min="16134" max="16135" width="9" style="58"/>
    <col min="16136" max="16137" width="13.75" style="58" bestFit="1" customWidth="1"/>
    <col min="16138" max="16384" width="9" style="58"/>
  </cols>
  <sheetData>
    <row r="1" spans="1:9">
      <c r="A1" s="149" t="s">
        <v>133</v>
      </c>
      <c r="B1" s="150"/>
      <c r="C1" s="150"/>
      <c r="D1" s="151"/>
      <c r="E1" s="152"/>
    </row>
    <row r="2" spans="1:9" s="81" customFormat="1">
      <c r="A2" s="79"/>
      <c r="B2" s="80"/>
      <c r="C2" s="153"/>
      <c r="D2" s="154"/>
      <c r="E2" s="155"/>
    </row>
    <row r="3" spans="1:9" ht="63" customHeight="1">
      <c r="A3" s="61" t="s">
        <v>134</v>
      </c>
      <c r="B3" s="82" t="s">
        <v>135</v>
      </c>
      <c r="C3" s="83" t="s">
        <v>115</v>
      </c>
      <c r="D3" s="62" t="s">
        <v>116</v>
      </c>
      <c r="E3" s="84" t="s">
        <v>136</v>
      </c>
    </row>
    <row r="4" spans="1:9" ht="16.5" customHeight="1">
      <c r="A4" s="64" t="s">
        <v>137</v>
      </c>
      <c r="B4" s="85">
        <v>216827</v>
      </c>
      <c r="C4" s="86">
        <v>19.600000000000001</v>
      </c>
      <c r="D4" s="66">
        <v>15.1</v>
      </c>
      <c r="E4" s="67">
        <f>C4-D4</f>
        <v>4.5000000000000018</v>
      </c>
    </row>
    <row r="5" spans="1:9" ht="16.5" customHeight="1">
      <c r="A5" s="68" t="s">
        <v>138</v>
      </c>
      <c r="B5" s="85"/>
      <c r="C5" s="86"/>
      <c r="D5" s="66"/>
      <c r="E5" s="67"/>
    </row>
    <row r="6" spans="1:9" ht="19.5" customHeight="1">
      <c r="A6" s="68" t="s">
        <v>124</v>
      </c>
      <c r="B6" s="87">
        <v>18598</v>
      </c>
      <c r="C6" s="88">
        <v>49.404291180917099</v>
      </c>
      <c r="D6" s="66">
        <v>-31</v>
      </c>
      <c r="E6" s="67">
        <f>C6-D6</f>
        <v>80.404291180917099</v>
      </c>
      <c r="H6" s="70"/>
      <c r="I6" s="70"/>
    </row>
    <row r="7" spans="1:9" ht="19.5" customHeight="1">
      <c r="A7" s="68" t="s">
        <v>125</v>
      </c>
      <c r="B7" s="87">
        <v>174174</v>
      </c>
      <c r="C7" s="88">
        <v>18.679755907166999</v>
      </c>
      <c r="D7" s="66">
        <v>13.6</v>
      </c>
      <c r="E7" s="67">
        <f>C7-D7</f>
        <v>5.0797559071669998</v>
      </c>
      <c r="H7" s="70"/>
      <c r="I7" s="70"/>
    </row>
    <row r="8" spans="1:9" ht="19.5" customHeight="1">
      <c r="A8" s="68" t="s">
        <v>139</v>
      </c>
      <c r="B8" s="87"/>
      <c r="C8" s="88"/>
      <c r="D8" s="66"/>
      <c r="E8" s="67"/>
      <c r="H8" s="70"/>
      <c r="I8" s="70"/>
    </row>
    <row r="9" spans="1:9" ht="19.5" customHeight="1">
      <c r="A9" s="68" t="s">
        <v>127</v>
      </c>
      <c r="B9" s="87">
        <v>124930</v>
      </c>
      <c r="C9" s="88">
        <v>19.414173298275401</v>
      </c>
      <c r="D9" s="66">
        <v>34.9</v>
      </c>
      <c r="E9" s="67">
        <f>C9-D9</f>
        <v>-15.485826701724598</v>
      </c>
      <c r="H9" s="70"/>
      <c r="I9" s="70"/>
    </row>
    <row r="10" spans="1:9" ht="19.5" customHeight="1">
      <c r="A10" s="68" t="s">
        <v>128</v>
      </c>
      <c r="B10" s="89">
        <v>63592</v>
      </c>
      <c r="C10" s="88">
        <v>23.556880278191802</v>
      </c>
      <c r="D10" s="66">
        <v>-33.6</v>
      </c>
      <c r="E10" s="67">
        <f>C10-D10</f>
        <v>57.156880278191807</v>
      </c>
      <c r="H10" s="70"/>
      <c r="I10" s="70"/>
    </row>
    <row r="11" spans="1:9" ht="19.5" customHeight="1">
      <c r="A11" s="68" t="s">
        <v>140</v>
      </c>
      <c r="B11" s="90"/>
      <c r="C11" s="88"/>
      <c r="D11" s="66"/>
      <c r="E11" s="67"/>
      <c r="I11" s="70"/>
    </row>
    <row r="12" spans="1:9" ht="19.5" customHeight="1">
      <c r="A12" s="68" t="s">
        <v>141</v>
      </c>
      <c r="B12" s="91">
        <v>97327</v>
      </c>
      <c r="C12" s="92">
        <v>30.954499742019699</v>
      </c>
      <c r="D12" s="66">
        <v>34.9</v>
      </c>
      <c r="E12" s="67">
        <f t="shared" ref="E12:E18" si="0">C12-D12</f>
        <v>-3.9455002579802994</v>
      </c>
    </row>
    <row r="13" spans="1:9" ht="19.5" customHeight="1">
      <c r="A13" s="68" t="s">
        <v>142</v>
      </c>
      <c r="B13" s="91">
        <v>119501</v>
      </c>
      <c r="C13" s="92">
        <v>9.5807598513818899</v>
      </c>
      <c r="D13" s="66">
        <v>-1.4</v>
      </c>
      <c r="E13" s="67">
        <f t="shared" si="0"/>
        <v>10.98075985138189</v>
      </c>
    </row>
    <row r="14" spans="1:9" ht="19.5" customHeight="1">
      <c r="A14" s="64" t="s">
        <v>143</v>
      </c>
      <c r="B14" s="93">
        <v>98.25</v>
      </c>
      <c r="C14" s="94">
        <v>99.9</v>
      </c>
      <c r="D14" s="66">
        <v>99.8</v>
      </c>
      <c r="E14" s="67">
        <f t="shared" si="0"/>
        <v>0.10000000000000853</v>
      </c>
    </row>
    <row r="15" spans="1:9" ht="19.5" customHeight="1">
      <c r="A15" s="68" t="s">
        <v>144</v>
      </c>
      <c r="B15" s="95">
        <f>17440/B6*100</f>
        <v>93.773524034842453</v>
      </c>
      <c r="C15" s="92">
        <v>94.366966557040698</v>
      </c>
      <c r="D15" s="66">
        <v>93.2</v>
      </c>
      <c r="E15" s="67">
        <f t="shared" si="0"/>
        <v>1.1669665570406949</v>
      </c>
    </row>
    <row r="16" spans="1:9" ht="19.5" customHeight="1">
      <c r="A16" s="68" t="s">
        <v>145</v>
      </c>
      <c r="B16" s="95">
        <f>172786/B7*100</f>
        <v>99.203095754819898</v>
      </c>
      <c r="C16" s="92">
        <v>99.186918670276597</v>
      </c>
      <c r="D16" s="66">
        <v>92.5</v>
      </c>
      <c r="E16" s="67">
        <f t="shared" si="0"/>
        <v>6.6869186702765973</v>
      </c>
    </row>
    <row r="17" spans="1:5" ht="19.5" customHeight="1">
      <c r="A17" s="68" t="s">
        <v>146</v>
      </c>
      <c r="B17" s="95">
        <f>124930/B9*100</f>
        <v>100</v>
      </c>
      <c r="C17" s="92">
        <v>99.341302877514494</v>
      </c>
      <c r="D17" s="66">
        <v>100</v>
      </c>
      <c r="E17" s="67">
        <f t="shared" si="0"/>
        <v>-0.65869712248550627</v>
      </c>
    </row>
    <row r="18" spans="1:5" ht="19.5" customHeight="1">
      <c r="A18" s="96" t="s">
        <v>147</v>
      </c>
      <c r="B18" s="95">
        <f>61159/B10*100</f>
        <v>96.174047049943397</v>
      </c>
      <c r="C18" s="92">
        <v>86.547121260855604</v>
      </c>
      <c r="D18" s="66">
        <v>88.2</v>
      </c>
      <c r="E18" s="67">
        <f t="shared" si="0"/>
        <v>-1.6528787391443984</v>
      </c>
    </row>
    <row r="19" spans="1:5" hidden="1">
      <c r="E19" s="98">
        <f>B19-C19</f>
        <v>0</v>
      </c>
    </row>
    <row r="20" spans="1:5" hidden="1">
      <c r="E20" s="98">
        <f>B20-C20</f>
        <v>0</v>
      </c>
    </row>
    <row r="21" spans="1:5" ht="19.5" customHeight="1"/>
    <row r="22" spans="1:5" ht="18.75" customHeight="1"/>
  </sheetData>
  <mergeCells count="2">
    <mergeCell ref="A1:E1"/>
    <mergeCell ref="C2:E2"/>
  </mergeCells>
  <phoneticPr fontId="1" type="noConversion"/>
  <pageMargins left="0.75" right="0.75" top="1" bottom="1" header="0.5" footer="0.5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54"/>
  <sheetViews>
    <sheetView topLeftCell="B1" workbookViewId="0">
      <selection activeCell="AW14" sqref="AW14"/>
    </sheetView>
  </sheetViews>
  <sheetFormatPr defaultRowHeight="15.75"/>
  <cols>
    <col min="1" max="1" width="10.5" style="99" hidden="1" customWidth="1"/>
    <col min="2" max="2" width="13.75" style="99" customWidth="1"/>
    <col min="3" max="3" width="15.125" style="141" customWidth="1"/>
    <col min="4" max="4" width="15" style="143" customWidth="1"/>
    <col min="5" max="5" width="13.875" style="143" hidden="1" customWidth="1"/>
    <col min="6" max="6" width="12.875" style="143" customWidth="1"/>
    <col min="7" max="7" width="14.625" style="99" customWidth="1"/>
    <col min="8" max="18" width="14.625" style="99" hidden="1" customWidth="1"/>
    <col min="19" max="20" width="10.125" style="99" hidden="1" customWidth="1"/>
    <col min="21" max="26" width="9" style="99" hidden="1" customWidth="1"/>
    <col min="27" max="27" width="10.125" style="99" hidden="1" customWidth="1"/>
    <col min="28" max="33" width="9" style="99" hidden="1" customWidth="1"/>
    <col min="34" max="34" width="10.125" style="99" hidden="1" customWidth="1"/>
    <col min="35" max="35" width="9" style="99"/>
    <col min="36" max="41" width="9" style="99" hidden="1" customWidth="1"/>
    <col min="42" max="42" width="11.125" style="99" hidden="1" customWidth="1"/>
    <col min="43" max="43" width="9" style="99"/>
    <col min="44" max="44" width="9.25" style="99" hidden="1" customWidth="1"/>
    <col min="45" max="47" width="9" style="99" hidden="1" customWidth="1"/>
    <col min="48" max="255" width="9" style="99"/>
    <col min="256" max="256" width="9" style="58"/>
    <col min="257" max="257" width="0" style="58" hidden="1" customWidth="1"/>
    <col min="258" max="258" width="13.75" style="58" customWidth="1"/>
    <col min="259" max="259" width="15.125" style="58" customWidth="1"/>
    <col min="260" max="260" width="15" style="58" customWidth="1"/>
    <col min="261" max="261" width="0" style="58" hidden="1" customWidth="1"/>
    <col min="262" max="262" width="12.875" style="58" customWidth="1"/>
    <col min="263" max="263" width="14.625" style="58" customWidth="1"/>
    <col min="264" max="290" width="0" style="58" hidden="1" customWidth="1"/>
    <col min="291" max="291" width="9" style="58"/>
    <col min="292" max="298" width="0" style="58" hidden="1" customWidth="1"/>
    <col min="299" max="299" width="9" style="58"/>
    <col min="300" max="303" width="0" style="58" hidden="1" customWidth="1"/>
    <col min="304" max="512" width="9" style="58"/>
    <col min="513" max="513" width="0" style="58" hidden="1" customWidth="1"/>
    <col min="514" max="514" width="13.75" style="58" customWidth="1"/>
    <col min="515" max="515" width="15.125" style="58" customWidth="1"/>
    <col min="516" max="516" width="15" style="58" customWidth="1"/>
    <col min="517" max="517" width="0" style="58" hidden="1" customWidth="1"/>
    <col min="518" max="518" width="12.875" style="58" customWidth="1"/>
    <col min="519" max="519" width="14.625" style="58" customWidth="1"/>
    <col min="520" max="546" width="0" style="58" hidden="1" customWidth="1"/>
    <col min="547" max="547" width="9" style="58"/>
    <col min="548" max="554" width="0" style="58" hidden="1" customWidth="1"/>
    <col min="555" max="555" width="9" style="58"/>
    <col min="556" max="559" width="0" style="58" hidden="1" customWidth="1"/>
    <col min="560" max="768" width="9" style="58"/>
    <col min="769" max="769" width="0" style="58" hidden="1" customWidth="1"/>
    <col min="770" max="770" width="13.75" style="58" customWidth="1"/>
    <col min="771" max="771" width="15.125" style="58" customWidth="1"/>
    <col min="772" max="772" width="15" style="58" customWidth="1"/>
    <col min="773" max="773" width="0" style="58" hidden="1" customWidth="1"/>
    <col min="774" max="774" width="12.875" style="58" customWidth="1"/>
    <col min="775" max="775" width="14.625" style="58" customWidth="1"/>
    <col min="776" max="802" width="0" style="58" hidden="1" customWidth="1"/>
    <col min="803" max="803" width="9" style="58"/>
    <col min="804" max="810" width="0" style="58" hidden="1" customWidth="1"/>
    <col min="811" max="811" width="9" style="58"/>
    <col min="812" max="815" width="0" style="58" hidden="1" customWidth="1"/>
    <col min="816" max="1024" width="9" style="58"/>
    <col min="1025" max="1025" width="0" style="58" hidden="1" customWidth="1"/>
    <col min="1026" max="1026" width="13.75" style="58" customWidth="1"/>
    <col min="1027" max="1027" width="15.125" style="58" customWidth="1"/>
    <col min="1028" max="1028" width="15" style="58" customWidth="1"/>
    <col min="1029" max="1029" width="0" style="58" hidden="1" customWidth="1"/>
    <col min="1030" max="1030" width="12.875" style="58" customWidth="1"/>
    <col min="1031" max="1031" width="14.625" style="58" customWidth="1"/>
    <col min="1032" max="1058" width="0" style="58" hidden="1" customWidth="1"/>
    <col min="1059" max="1059" width="9" style="58"/>
    <col min="1060" max="1066" width="0" style="58" hidden="1" customWidth="1"/>
    <col min="1067" max="1067" width="9" style="58"/>
    <col min="1068" max="1071" width="0" style="58" hidden="1" customWidth="1"/>
    <col min="1072" max="1280" width="9" style="58"/>
    <col min="1281" max="1281" width="0" style="58" hidden="1" customWidth="1"/>
    <col min="1282" max="1282" width="13.75" style="58" customWidth="1"/>
    <col min="1283" max="1283" width="15.125" style="58" customWidth="1"/>
    <col min="1284" max="1284" width="15" style="58" customWidth="1"/>
    <col min="1285" max="1285" width="0" style="58" hidden="1" customWidth="1"/>
    <col min="1286" max="1286" width="12.875" style="58" customWidth="1"/>
    <col min="1287" max="1287" width="14.625" style="58" customWidth="1"/>
    <col min="1288" max="1314" width="0" style="58" hidden="1" customWidth="1"/>
    <col min="1315" max="1315" width="9" style="58"/>
    <col min="1316" max="1322" width="0" style="58" hidden="1" customWidth="1"/>
    <col min="1323" max="1323" width="9" style="58"/>
    <col min="1324" max="1327" width="0" style="58" hidden="1" customWidth="1"/>
    <col min="1328" max="1536" width="9" style="58"/>
    <col min="1537" max="1537" width="0" style="58" hidden="1" customWidth="1"/>
    <col min="1538" max="1538" width="13.75" style="58" customWidth="1"/>
    <col min="1539" max="1539" width="15.125" style="58" customWidth="1"/>
    <col min="1540" max="1540" width="15" style="58" customWidth="1"/>
    <col min="1541" max="1541" width="0" style="58" hidden="1" customWidth="1"/>
    <col min="1542" max="1542" width="12.875" style="58" customWidth="1"/>
    <col min="1543" max="1543" width="14.625" style="58" customWidth="1"/>
    <col min="1544" max="1570" width="0" style="58" hidden="1" customWidth="1"/>
    <col min="1571" max="1571" width="9" style="58"/>
    <col min="1572" max="1578" width="0" style="58" hidden="1" customWidth="1"/>
    <col min="1579" max="1579" width="9" style="58"/>
    <col min="1580" max="1583" width="0" style="58" hidden="1" customWidth="1"/>
    <col min="1584" max="1792" width="9" style="58"/>
    <col min="1793" max="1793" width="0" style="58" hidden="1" customWidth="1"/>
    <col min="1794" max="1794" width="13.75" style="58" customWidth="1"/>
    <col min="1795" max="1795" width="15.125" style="58" customWidth="1"/>
    <col min="1796" max="1796" width="15" style="58" customWidth="1"/>
    <col min="1797" max="1797" width="0" style="58" hidden="1" customWidth="1"/>
    <col min="1798" max="1798" width="12.875" style="58" customWidth="1"/>
    <col min="1799" max="1799" width="14.625" style="58" customWidth="1"/>
    <col min="1800" max="1826" width="0" style="58" hidden="1" customWidth="1"/>
    <col min="1827" max="1827" width="9" style="58"/>
    <col min="1828" max="1834" width="0" style="58" hidden="1" customWidth="1"/>
    <col min="1835" max="1835" width="9" style="58"/>
    <col min="1836" max="1839" width="0" style="58" hidden="1" customWidth="1"/>
    <col min="1840" max="2048" width="9" style="58"/>
    <col min="2049" max="2049" width="0" style="58" hidden="1" customWidth="1"/>
    <col min="2050" max="2050" width="13.75" style="58" customWidth="1"/>
    <col min="2051" max="2051" width="15.125" style="58" customWidth="1"/>
    <col min="2052" max="2052" width="15" style="58" customWidth="1"/>
    <col min="2053" max="2053" width="0" style="58" hidden="1" customWidth="1"/>
    <col min="2054" max="2054" width="12.875" style="58" customWidth="1"/>
    <col min="2055" max="2055" width="14.625" style="58" customWidth="1"/>
    <col min="2056" max="2082" width="0" style="58" hidden="1" customWidth="1"/>
    <col min="2083" max="2083" width="9" style="58"/>
    <col min="2084" max="2090" width="0" style="58" hidden="1" customWidth="1"/>
    <col min="2091" max="2091" width="9" style="58"/>
    <col min="2092" max="2095" width="0" style="58" hidden="1" customWidth="1"/>
    <col min="2096" max="2304" width="9" style="58"/>
    <col min="2305" max="2305" width="0" style="58" hidden="1" customWidth="1"/>
    <col min="2306" max="2306" width="13.75" style="58" customWidth="1"/>
    <col min="2307" max="2307" width="15.125" style="58" customWidth="1"/>
    <col min="2308" max="2308" width="15" style="58" customWidth="1"/>
    <col min="2309" max="2309" width="0" style="58" hidden="1" customWidth="1"/>
    <col min="2310" max="2310" width="12.875" style="58" customWidth="1"/>
    <col min="2311" max="2311" width="14.625" style="58" customWidth="1"/>
    <col min="2312" max="2338" width="0" style="58" hidden="1" customWidth="1"/>
    <col min="2339" max="2339" width="9" style="58"/>
    <col min="2340" max="2346" width="0" style="58" hidden="1" customWidth="1"/>
    <col min="2347" max="2347" width="9" style="58"/>
    <col min="2348" max="2351" width="0" style="58" hidden="1" customWidth="1"/>
    <col min="2352" max="2560" width="9" style="58"/>
    <col min="2561" max="2561" width="0" style="58" hidden="1" customWidth="1"/>
    <col min="2562" max="2562" width="13.75" style="58" customWidth="1"/>
    <col min="2563" max="2563" width="15.125" style="58" customWidth="1"/>
    <col min="2564" max="2564" width="15" style="58" customWidth="1"/>
    <col min="2565" max="2565" width="0" style="58" hidden="1" customWidth="1"/>
    <col min="2566" max="2566" width="12.875" style="58" customWidth="1"/>
    <col min="2567" max="2567" width="14.625" style="58" customWidth="1"/>
    <col min="2568" max="2594" width="0" style="58" hidden="1" customWidth="1"/>
    <col min="2595" max="2595" width="9" style="58"/>
    <col min="2596" max="2602" width="0" style="58" hidden="1" customWidth="1"/>
    <col min="2603" max="2603" width="9" style="58"/>
    <col min="2604" max="2607" width="0" style="58" hidden="1" customWidth="1"/>
    <col min="2608" max="2816" width="9" style="58"/>
    <col min="2817" max="2817" width="0" style="58" hidden="1" customWidth="1"/>
    <col min="2818" max="2818" width="13.75" style="58" customWidth="1"/>
    <col min="2819" max="2819" width="15.125" style="58" customWidth="1"/>
    <col min="2820" max="2820" width="15" style="58" customWidth="1"/>
    <col min="2821" max="2821" width="0" style="58" hidden="1" customWidth="1"/>
    <col min="2822" max="2822" width="12.875" style="58" customWidth="1"/>
    <col min="2823" max="2823" width="14.625" style="58" customWidth="1"/>
    <col min="2824" max="2850" width="0" style="58" hidden="1" customWidth="1"/>
    <col min="2851" max="2851" width="9" style="58"/>
    <col min="2852" max="2858" width="0" style="58" hidden="1" customWidth="1"/>
    <col min="2859" max="2859" width="9" style="58"/>
    <col min="2860" max="2863" width="0" style="58" hidden="1" customWidth="1"/>
    <col min="2864" max="3072" width="9" style="58"/>
    <col min="3073" max="3073" width="0" style="58" hidden="1" customWidth="1"/>
    <col min="3074" max="3074" width="13.75" style="58" customWidth="1"/>
    <col min="3075" max="3075" width="15.125" style="58" customWidth="1"/>
    <col min="3076" max="3076" width="15" style="58" customWidth="1"/>
    <col min="3077" max="3077" width="0" style="58" hidden="1" customWidth="1"/>
    <col min="3078" max="3078" width="12.875" style="58" customWidth="1"/>
    <col min="3079" max="3079" width="14.625" style="58" customWidth="1"/>
    <col min="3080" max="3106" width="0" style="58" hidden="1" customWidth="1"/>
    <col min="3107" max="3107" width="9" style="58"/>
    <col min="3108" max="3114" width="0" style="58" hidden="1" customWidth="1"/>
    <col min="3115" max="3115" width="9" style="58"/>
    <col min="3116" max="3119" width="0" style="58" hidden="1" customWidth="1"/>
    <col min="3120" max="3328" width="9" style="58"/>
    <col min="3329" max="3329" width="0" style="58" hidden="1" customWidth="1"/>
    <col min="3330" max="3330" width="13.75" style="58" customWidth="1"/>
    <col min="3331" max="3331" width="15.125" style="58" customWidth="1"/>
    <col min="3332" max="3332" width="15" style="58" customWidth="1"/>
    <col min="3333" max="3333" width="0" style="58" hidden="1" customWidth="1"/>
    <col min="3334" max="3334" width="12.875" style="58" customWidth="1"/>
    <col min="3335" max="3335" width="14.625" style="58" customWidth="1"/>
    <col min="3336" max="3362" width="0" style="58" hidden="1" customWidth="1"/>
    <col min="3363" max="3363" width="9" style="58"/>
    <col min="3364" max="3370" width="0" style="58" hidden="1" customWidth="1"/>
    <col min="3371" max="3371" width="9" style="58"/>
    <col min="3372" max="3375" width="0" style="58" hidden="1" customWidth="1"/>
    <col min="3376" max="3584" width="9" style="58"/>
    <col min="3585" max="3585" width="0" style="58" hidden="1" customWidth="1"/>
    <col min="3586" max="3586" width="13.75" style="58" customWidth="1"/>
    <col min="3587" max="3587" width="15.125" style="58" customWidth="1"/>
    <col min="3588" max="3588" width="15" style="58" customWidth="1"/>
    <col min="3589" max="3589" width="0" style="58" hidden="1" customWidth="1"/>
    <col min="3590" max="3590" width="12.875" style="58" customWidth="1"/>
    <col min="3591" max="3591" width="14.625" style="58" customWidth="1"/>
    <col min="3592" max="3618" width="0" style="58" hidden="1" customWidth="1"/>
    <col min="3619" max="3619" width="9" style="58"/>
    <col min="3620" max="3626" width="0" style="58" hidden="1" customWidth="1"/>
    <col min="3627" max="3627" width="9" style="58"/>
    <col min="3628" max="3631" width="0" style="58" hidden="1" customWidth="1"/>
    <col min="3632" max="3840" width="9" style="58"/>
    <col min="3841" max="3841" width="0" style="58" hidden="1" customWidth="1"/>
    <col min="3842" max="3842" width="13.75" style="58" customWidth="1"/>
    <col min="3843" max="3843" width="15.125" style="58" customWidth="1"/>
    <col min="3844" max="3844" width="15" style="58" customWidth="1"/>
    <col min="3845" max="3845" width="0" style="58" hidden="1" customWidth="1"/>
    <col min="3846" max="3846" width="12.875" style="58" customWidth="1"/>
    <col min="3847" max="3847" width="14.625" style="58" customWidth="1"/>
    <col min="3848" max="3874" width="0" style="58" hidden="1" customWidth="1"/>
    <col min="3875" max="3875" width="9" style="58"/>
    <col min="3876" max="3882" width="0" style="58" hidden="1" customWidth="1"/>
    <col min="3883" max="3883" width="9" style="58"/>
    <col min="3884" max="3887" width="0" style="58" hidden="1" customWidth="1"/>
    <col min="3888" max="4096" width="9" style="58"/>
    <col min="4097" max="4097" width="0" style="58" hidden="1" customWidth="1"/>
    <col min="4098" max="4098" width="13.75" style="58" customWidth="1"/>
    <col min="4099" max="4099" width="15.125" style="58" customWidth="1"/>
    <col min="4100" max="4100" width="15" style="58" customWidth="1"/>
    <col min="4101" max="4101" width="0" style="58" hidden="1" customWidth="1"/>
    <col min="4102" max="4102" width="12.875" style="58" customWidth="1"/>
    <col min="4103" max="4103" width="14.625" style="58" customWidth="1"/>
    <col min="4104" max="4130" width="0" style="58" hidden="1" customWidth="1"/>
    <col min="4131" max="4131" width="9" style="58"/>
    <col min="4132" max="4138" width="0" style="58" hidden="1" customWidth="1"/>
    <col min="4139" max="4139" width="9" style="58"/>
    <col min="4140" max="4143" width="0" style="58" hidden="1" customWidth="1"/>
    <col min="4144" max="4352" width="9" style="58"/>
    <col min="4353" max="4353" width="0" style="58" hidden="1" customWidth="1"/>
    <col min="4354" max="4354" width="13.75" style="58" customWidth="1"/>
    <col min="4355" max="4355" width="15.125" style="58" customWidth="1"/>
    <col min="4356" max="4356" width="15" style="58" customWidth="1"/>
    <col min="4357" max="4357" width="0" style="58" hidden="1" customWidth="1"/>
    <col min="4358" max="4358" width="12.875" style="58" customWidth="1"/>
    <col min="4359" max="4359" width="14.625" style="58" customWidth="1"/>
    <col min="4360" max="4386" width="0" style="58" hidden="1" customWidth="1"/>
    <col min="4387" max="4387" width="9" style="58"/>
    <col min="4388" max="4394" width="0" style="58" hidden="1" customWidth="1"/>
    <col min="4395" max="4395" width="9" style="58"/>
    <col min="4396" max="4399" width="0" style="58" hidden="1" customWidth="1"/>
    <col min="4400" max="4608" width="9" style="58"/>
    <col min="4609" max="4609" width="0" style="58" hidden="1" customWidth="1"/>
    <col min="4610" max="4610" width="13.75" style="58" customWidth="1"/>
    <col min="4611" max="4611" width="15.125" style="58" customWidth="1"/>
    <col min="4612" max="4612" width="15" style="58" customWidth="1"/>
    <col min="4613" max="4613" width="0" style="58" hidden="1" customWidth="1"/>
    <col min="4614" max="4614" width="12.875" style="58" customWidth="1"/>
    <col min="4615" max="4615" width="14.625" style="58" customWidth="1"/>
    <col min="4616" max="4642" width="0" style="58" hidden="1" customWidth="1"/>
    <col min="4643" max="4643" width="9" style="58"/>
    <col min="4644" max="4650" width="0" style="58" hidden="1" customWidth="1"/>
    <col min="4651" max="4651" width="9" style="58"/>
    <col min="4652" max="4655" width="0" style="58" hidden="1" customWidth="1"/>
    <col min="4656" max="4864" width="9" style="58"/>
    <col min="4865" max="4865" width="0" style="58" hidden="1" customWidth="1"/>
    <col min="4866" max="4866" width="13.75" style="58" customWidth="1"/>
    <col min="4867" max="4867" width="15.125" style="58" customWidth="1"/>
    <col min="4868" max="4868" width="15" style="58" customWidth="1"/>
    <col min="4869" max="4869" width="0" style="58" hidden="1" customWidth="1"/>
    <col min="4870" max="4870" width="12.875" style="58" customWidth="1"/>
    <col min="4871" max="4871" width="14.625" style="58" customWidth="1"/>
    <col min="4872" max="4898" width="0" style="58" hidden="1" customWidth="1"/>
    <col min="4899" max="4899" width="9" style="58"/>
    <col min="4900" max="4906" width="0" style="58" hidden="1" customWidth="1"/>
    <col min="4907" max="4907" width="9" style="58"/>
    <col min="4908" max="4911" width="0" style="58" hidden="1" customWidth="1"/>
    <col min="4912" max="5120" width="9" style="58"/>
    <col min="5121" max="5121" width="0" style="58" hidden="1" customWidth="1"/>
    <col min="5122" max="5122" width="13.75" style="58" customWidth="1"/>
    <col min="5123" max="5123" width="15.125" style="58" customWidth="1"/>
    <col min="5124" max="5124" width="15" style="58" customWidth="1"/>
    <col min="5125" max="5125" width="0" style="58" hidden="1" customWidth="1"/>
    <col min="5126" max="5126" width="12.875" style="58" customWidth="1"/>
    <col min="5127" max="5127" width="14.625" style="58" customWidth="1"/>
    <col min="5128" max="5154" width="0" style="58" hidden="1" customWidth="1"/>
    <col min="5155" max="5155" width="9" style="58"/>
    <col min="5156" max="5162" width="0" style="58" hidden="1" customWidth="1"/>
    <col min="5163" max="5163" width="9" style="58"/>
    <col min="5164" max="5167" width="0" style="58" hidden="1" customWidth="1"/>
    <col min="5168" max="5376" width="9" style="58"/>
    <col min="5377" max="5377" width="0" style="58" hidden="1" customWidth="1"/>
    <col min="5378" max="5378" width="13.75" style="58" customWidth="1"/>
    <col min="5379" max="5379" width="15.125" style="58" customWidth="1"/>
    <col min="5380" max="5380" width="15" style="58" customWidth="1"/>
    <col min="5381" max="5381" width="0" style="58" hidden="1" customWidth="1"/>
    <col min="5382" max="5382" width="12.875" style="58" customWidth="1"/>
    <col min="5383" max="5383" width="14.625" style="58" customWidth="1"/>
    <col min="5384" max="5410" width="0" style="58" hidden="1" customWidth="1"/>
    <col min="5411" max="5411" width="9" style="58"/>
    <col min="5412" max="5418" width="0" style="58" hidden="1" customWidth="1"/>
    <col min="5419" max="5419" width="9" style="58"/>
    <col min="5420" max="5423" width="0" style="58" hidden="1" customWidth="1"/>
    <col min="5424" max="5632" width="9" style="58"/>
    <col min="5633" max="5633" width="0" style="58" hidden="1" customWidth="1"/>
    <col min="5634" max="5634" width="13.75" style="58" customWidth="1"/>
    <col min="5635" max="5635" width="15.125" style="58" customWidth="1"/>
    <col min="5636" max="5636" width="15" style="58" customWidth="1"/>
    <col min="5637" max="5637" width="0" style="58" hidden="1" customWidth="1"/>
    <col min="5638" max="5638" width="12.875" style="58" customWidth="1"/>
    <col min="5639" max="5639" width="14.625" style="58" customWidth="1"/>
    <col min="5640" max="5666" width="0" style="58" hidden="1" customWidth="1"/>
    <col min="5667" max="5667" width="9" style="58"/>
    <col min="5668" max="5674" width="0" style="58" hidden="1" customWidth="1"/>
    <col min="5675" max="5675" width="9" style="58"/>
    <col min="5676" max="5679" width="0" style="58" hidden="1" customWidth="1"/>
    <col min="5680" max="5888" width="9" style="58"/>
    <col min="5889" max="5889" width="0" style="58" hidden="1" customWidth="1"/>
    <col min="5890" max="5890" width="13.75" style="58" customWidth="1"/>
    <col min="5891" max="5891" width="15.125" style="58" customWidth="1"/>
    <col min="5892" max="5892" width="15" style="58" customWidth="1"/>
    <col min="5893" max="5893" width="0" style="58" hidden="1" customWidth="1"/>
    <col min="5894" max="5894" width="12.875" style="58" customWidth="1"/>
    <col min="5895" max="5895" width="14.625" style="58" customWidth="1"/>
    <col min="5896" max="5922" width="0" style="58" hidden="1" customWidth="1"/>
    <col min="5923" max="5923" width="9" style="58"/>
    <col min="5924" max="5930" width="0" style="58" hidden="1" customWidth="1"/>
    <col min="5931" max="5931" width="9" style="58"/>
    <col min="5932" max="5935" width="0" style="58" hidden="1" customWidth="1"/>
    <col min="5936" max="6144" width="9" style="58"/>
    <col min="6145" max="6145" width="0" style="58" hidden="1" customWidth="1"/>
    <col min="6146" max="6146" width="13.75" style="58" customWidth="1"/>
    <col min="6147" max="6147" width="15.125" style="58" customWidth="1"/>
    <col min="6148" max="6148" width="15" style="58" customWidth="1"/>
    <col min="6149" max="6149" width="0" style="58" hidden="1" customWidth="1"/>
    <col min="6150" max="6150" width="12.875" style="58" customWidth="1"/>
    <col min="6151" max="6151" width="14.625" style="58" customWidth="1"/>
    <col min="6152" max="6178" width="0" style="58" hidden="1" customWidth="1"/>
    <col min="6179" max="6179" width="9" style="58"/>
    <col min="6180" max="6186" width="0" style="58" hidden="1" customWidth="1"/>
    <col min="6187" max="6187" width="9" style="58"/>
    <col min="6188" max="6191" width="0" style="58" hidden="1" customWidth="1"/>
    <col min="6192" max="6400" width="9" style="58"/>
    <col min="6401" max="6401" width="0" style="58" hidden="1" customWidth="1"/>
    <col min="6402" max="6402" width="13.75" style="58" customWidth="1"/>
    <col min="6403" max="6403" width="15.125" style="58" customWidth="1"/>
    <col min="6404" max="6404" width="15" style="58" customWidth="1"/>
    <col min="6405" max="6405" width="0" style="58" hidden="1" customWidth="1"/>
    <col min="6406" max="6406" width="12.875" style="58" customWidth="1"/>
    <col min="6407" max="6407" width="14.625" style="58" customWidth="1"/>
    <col min="6408" max="6434" width="0" style="58" hidden="1" customWidth="1"/>
    <col min="6435" max="6435" width="9" style="58"/>
    <col min="6436" max="6442" width="0" style="58" hidden="1" customWidth="1"/>
    <col min="6443" max="6443" width="9" style="58"/>
    <col min="6444" max="6447" width="0" style="58" hidden="1" customWidth="1"/>
    <col min="6448" max="6656" width="9" style="58"/>
    <col min="6657" max="6657" width="0" style="58" hidden="1" customWidth="1"/>
    <col min="6658" max="6658" width="13.75" style="58" customWidth="1"/>
    <col min="6659" max="6659" width="15.125" style="58" customWidth="1"/>
    <col min="6660" max="6660" width="15" style="58" customWidth="1"/>
    <col min="6661" max="6661" width="0" style="58" hidden="1" customWidth="1"/>
    <col min="6662" max="6662" width="12.875" style="58" customWidth="1"/>
    <col min="6663" max="6663" width="14.625" style="58" customWidth="1"/>
    <col min="6664" max="6690" width="0" style="58" hidden="1" customWidth="1"/>
    <col min="6691" max="6691" width="9" style="58"/>
    <col min="6692" max="6698" width="0" style="58" hidden="1" customWidth="1"/>
    <col min="6699" max="6699" width="9" style="58"/>
    <col min="6700" max="6703" width="0" style="58" hidden="1" customWidth="1"/>
    <col min="6704" max="6912" width="9" style="58"/>
    <col min="6913" max="6913" width="0" style="58" hidden="1" customWidth="1"/>
    <col min="6914" max="6914" width="13.75" style="58" customWidth="1"/>
    <col min="6915" max="6915" width="15.125" style="58" customWidth="1"/>
    <col min="6916" max="6916" width="15" style="58" customWidth="1"/>
    <col min="6917" max="6917" width="0" style="58" hidden="1" customWidth="1"/>
    <col min="6918" max="6918" width="12.875" style="58" customWidth="1"/>
    <col min="6919" max="6919" width="14.625" style="58" customWidth="1"/>
    <col min="6920" max="6946" width="0" style="58" hidden="1" customWidth="1"/>
    <col min="6947" max="6947" width="9" style="58"/>
    <col min="6948" max="6954" width="0" style="58" hidden="1" customWidth="1"/>
    <col min="6955" max="6955" width="9" style="58"/>
    <col min="6956" max="6959" width="0" style="58" hidden="1" customWidth="1"/>
    <col min="6960" max="7168" width="9" style="58"/>
    <col min="7169" max="7169" width="0" style="58" hidden="1" customWidth="1"/>
    <col min="7170" max="7170" width="13.75" style="58" customWidth="1"/>
    <col min="7171" max="7171" width="15.125" style="58" customWidth="1"/>
    <col min="7172" max="7172" width="15" style="58" customWidth="1"/>
    <col min="7173" max="7173" width="0" style="58" hidden="1" customWidth="1"/>
    <col min="7174" max="7174" width="12.875" style="58" customWidth="1"/>
    <col min="7175" max="7175" width="14.625" style="58" customWidth="1"/>
    <col min="7176" max="7202" width="0" style="58" hidden="1" customWidth="1"/>
    <col min="7203" max="7203" width="9" style="58"/>
    <col min="7204" max="7210" width="0" style="58" hidden="1" customWidth="1"/>
    <col min="7211" max="7211" width="9" style="58"/>
    <col min="7212" max="7215" width="0" style="58" hidden="1" customWidth="1"/>
    <col min="7216" max="7424" width="9" style="58"/>
    <col min="7425" max="7425" width="0" style="58" hidden="1" customWidth="1"/>
    <col min="7426" max="7426" width="13.75" style="58" customWidth="1"/>
    <col min="7427" max="7427" width="15.125" style="58" customWidth="1"/>
    <col min="7428" max="7428" width="15" style="58" customWidth="1"/>
    <col min="7429" max="7429" width="0" style="58" hidden="1" customWidth="1"/>
    <col min="7430" max="7430" width="12.875" style="58" customWidth="1"/>
    <col min="7431" max="7431" width="14.625" style="58" customWidth="1"/>
    <col min="7432" max="7458" width="0" style="58" hidden="1" customWidth="1"/>
    <col min="7459" max="7459" width="9" style="58"/>
    <col min="7460" max="7466" width="0" style="58" hidden="1" customWidth="1"/>
    <col min="7467" max="7467" width="9" style="58"/>
    <col min="7468" max="7471" width="0" style="58" hidden="1" customWidth="1"/>
    <col min="7472" max="7680" width="9" style="58"/>
    <col min="7681" max="7681" width="0" style="58" hidden="1" customWidth="1"/>
    <col min="7682" max="7682" width="13.75" style="58" customWidth="1"/>
    <col min="7683" max="7683" width="15.125" style="58" customWidth="1"/>
    <col min="7684" max="7684" width="15" style="58" customWidth="1"/>
    <col min="7685" max="7685" width="0" style="58" hidden="1" customWidth="1"/>
    <col min="7686" max="7686" width="12.875" style="58" customWidth="1"/>
    <col min="7687" max="7687" width="14.625" style="58" customWidth="1"/>
    <col min="7688" max="7714" width="0" style="58" hidden="1" customWidth="1"/>
    <col min="7715" max="7715" width="9" style="58"/>
    <col min="7716" max="7722" width="0" style="58" hidden="1" customWidth="1"/>
    <col min="7723" max="7723" width="9" style="58"/>
    <col min="7724" max="7727" width="0" style="58" hidden="1" customWidth="1"/>
    <col min="7728" max="7936" width="9" style="58"/>
    <col min="7937" max="7937" width="0" style="58" hidden="1" customWidth="1"/>
    <col min="7938" max="7938" width="13.75" style="58" customWidth="1"/>
    <col min="7939" max="7939" width="15.125" style="58" customWidth="1"/>
    <col min="7940" max="7940" width="15" style="58" customWidth="1"/>
    <col min="7941" max="7941" width="0" style="58" hidden="1" customWidth="1"/>
    <col min="7942" max="7942" width="12.875" style="58" customWidth="1"/>
    <col min="7943" max="7943" width="14.625" style="58" customWidth="1"/>
    <col min="7944" max="7970" width="0" style="58" hidden="1" customWidth="1"/>
    <col min="7971" max="7971" width="9" style="58"/>
    <col min="7972" max="7978" width="0" style="58" hidden="1" customWidth="1"/>
    <col min="7979" max="7979" width="9" style="58"/>
    <col min="7980" max="7983" width="0" style="58" hidden="1" customWidth="1"/>
    <col min="7984" max="8192" width="9" style="58"/>
    <col min="8193" max="8193" width="0" style="58" hidden="1" customWidth="1"/>
    <col min="8194" max="8194" width="13.75" style="58" customWidth="1"/>
    <col min="8195" max="8195" width="15.125" style="58" customWidth="1"/>
    <col min="8196" max="8196" width="15" style="58" customWidth="1"/>
    <col min="8197" max="8197" width="0" style="58" hidden="1" customWidth="1"/>
    <col min="8198" max="8198" width="12.875" style="58" customWidth="1"/>
    <col min="8199" max="8199" width="14.625" style="58" customWidth="1"/>
    <col min="8200" max="8226" width="0" style="58" hidden="1" customWidth="1"/>
    <col min="8227" max="8227" width="9" style="58"/>
    <col min="8228" max="8234" width="0" style="58" hidden="1" customWidth="1"/>
    <col min="8235" max="8235" width="9" style="58"/>
    <col min="8236" max="8239" width="0" style="58" hidden="1" customWidth="1"/>
    <col min="8240" max="8448" width="9" style="58"/>
    <col min="8449" max="8449" width="0" style="58" hidden="1" customWidth="1"/>
    <col min="8450" max="8450" width="13.75" style="58" customWidth="1"/>
    <col min="8451" max="8451" width="15.125" style="58" customWidth="1"/>
    <col min="8452" max="8452" width="15" style="58" customWidth="1"/>
    <col min="8453" max="8453" width="0" style="58" hidden="1" customWidth="1"/>
    <col min="8454" max="8454" width="12.875" style="58" customWidth="1"/>
    <col min="8455" max="8455" width="14.625" style="58" customWidth="1"/>
    <col min="8456" max="8482" width="0" style="58" hidden="1" customWidth="1"/>
    <col min="8483" max="8483" width="9" style="58"/>
    <col min="8484" max="8490" width="0" style="58" hidden="1" customWidth="1"/>
    <col min="8491" max="8491" width="9" style="58"/>
    <col min="8492" max="8495" width="0" style="58" hidden="1" customWidth="1"/>
    <col min="8496" max="8704" width="9" style="58"/>
    <col min="8705" max="8705" width="0" style="58" hidden="1" customWidth="1"/>
    <col min="8706" max="8706" width="13.75" style="58" customWidth="1"/>
    <col min="8707" max="8707" width="15.125" style="58" customWidth="1"/>
    <col min="8708" max="8708" width="15" style="58" customWidth="1"/>
    <col min="8709" max="8709" width="0" style="58" hidden="1" customWidth="1"/>
    <col min="8710" max="8710" width="12.875" style="58" customWidth="1"/>
    <col min="8711" max="8711" width="14.625" style="58" customWidth="1"/>
    <col min="8712" max="8738" width="0" style="58" hidden="1" customWidth="1"/>
    <col min="8739" max="8739" width="9" style="58"/>
    <col min="8740" max="8746" width="0" style="58" hidden="1" customWidth="1"/>
    <col min="8747" max="8747" width="9" style="58"/>
    <col min="8748" max="8751" width="0" style="58" hidden="1" customWidth="1"/>
    <col min="8752" max="8960" width="9" style="58"/>
    <col min="8961" max="8961" width="0" style="58" hidden="1" customWidth="1"/>
    <col min="8962" max="8962" width="13.75" style="58" customWidth="1"/>
    <col min="8963" max="8963" width="15.125" style="58" customWidth="1"/>
    <col min="8964" max="8964" width="15" style="58" customWidth="1"/>
    <col min="8965" max="8965" width="0" style="58" hidden="1" customWidth="1"/>
    <col min="8966" max="8966" width="12.875" style="58" customWidth="1"/>
    <col min="8967" max="8967" width="14.625" style="58" customWidth="1"/>
    <col min="8968" max="8994" width="0" style="58" hidden="1" customWidth="1"/>
    <col min="8995" max="8995" width="9" style="58"/>
    <col min="8996" max="9002" width="0" style="58" hidden="1" customWidth="1"/>
    <col min="9003" max="9003" width="9" style="58"/>
    <col min="9004" max="9007" width="0" style="58" hidden="1" customWidth="1"/>
    <col min="9008" max="9216" width="9" style="58"/>
    <col min="9217" max="9217" width="0" style="58" hidden="1" customWidth="1"/>
    <col min="9218" max="9218" width="13.75" style="58" customWidth="1"/>
    <col min="9219" max="9219" width="15.125" style="58" customWidth="1"/>
    <col min="9220" max="9220" width="15" style="58" customWidth="1"/>
    <col min="9221" max="9221" width="0" style="58" hidden="1" customWidth="1"/>
    <col min="9222" max="9222" width="12.875" style="58" customWidth="1"/>
    <col min="9223" max="9223" width="14.625" style="58" customWidth="1"/>
    <col min="9224" max="9250" width="0" style="58" hidden="1" customWidth="1"/>
    <col min="9251" max="9251" width="9" style="58"/>
    <col min="9252" max="9258" width="0" style="58" hidden="1" customWidth="1"/>
    <col min="9259" max="9259" width="9" style="58"/>
    <col min="9260" max="9263" width="0" style="58" hidden="1" customWidth="1"/>
    <col min="9264" max="9472" width="9" style="58"/>
    <col min="9473" max="9473" width="0" style="58" hidden="1" customWidth="1"/>
    <col min="9474" max="9474" width="13.75" style="58" customWidth="1"/>
    <col min="9475" max="9475" width="15.125" style="58" customWidth="1"/>
    <col min="9476" max="9476" width="15" style="58" customWidth="1"/>
    <col min="9477" max="9477" width="0" style="58" hidden="1" customWidth="1"/>
    <col min="9478" max="9478" width="12.875" style="58" customWidth="1"/>
    <col min="9479" max="9479" width="14.625" style="58" customWidth="1"/>
    <col min="9480" max="9506" width="0" style="58" hidden="1" customWidth="1"/>
    <col min="9507" max="9507" width="9" style="58"/>
    <col min="9508" max="9514" width="0" style="58" hidden="1" customWidth="1"/>
    <col min="9515" max="9515" width="9" style="58"/>
    <col min="9516" max="9519" width="0" style="58" hidden="1" customWidth="1"/>
    <col min="9520" max="9728" width="9" style="58"/>
    <col min="9729" max="9729" width="0" style="58" hidden="1" customWidth="1"/>
    <col min="9730" max="9730" width="13.75" style="58" customWidth="1"/>
    <col min="9731" max="9731" width="15.125" style="58" customWidth="1"/>
    <col min="9732" max="9732" width="15" style="58" customWidth="1"/>
    <col min="9733" max="9733" width="0" style="58" hidden="1" customWidth="1"/>
    <col min="9734" max="9734" width="12.875" style="58" customWidth="1"/>
    <col min="9735" max="9735" width="14.625" style="58" customWidth="1"/>
    <col min="9736" max="9762" width="0" style="58" hidden="1" customWidth="1"/>
    <col min="9763" max="9763" width="9" style="58"/>
    <col min="9764" max="9770" width="0" style="58" hidden="1" customWidth="1"/>
    <col min="9771" max="9771" width="9" style="58"/>
    <col min="9772" max="9775" width="0" style="58" hidden="1" customWidth="1"/>
    <col min="9776" max="9984" width="9" style="58"/>
    <col min="9985" max="9985" width="0" style="58" hidden="1" customWidth="1"/>
    <col min="9986" max="9986" width="13.75" style="58" customWidth="1"/>
    <col min="9987" max="9987" width="15.125" style="58" customWidth="1"/>
    <col min="9988" max="9988" width="15" style="58" customWidth="1"/>
    <col min="9989" max="9989" width="0" style="58" hidden="1" customWidth="1"/>
    <col min="9990" max="9990" width="12.875" style="58" customWidth="1"/>
    <col min="9991" max="9991" width="14.625" style="58" customWidth="1"/>
    <col min="9992" max="10018" width="0" style="58" hidden="1" customWidth="1"/>
    <col min="10019" max="10019" width="9" style="58"/>
    <col min="10020" max="10026" width="0" style="58" hidden="1" customWidth="1"/>
    <col min="10027" max="10027" width="9" style="58"/>
    <col min="10028" max="10031" width="0" style="58" hidden="1" customWidth="1"/>
    <col min="10032" max="10240" width="9" style="58"/>
    <col min="10241" max="10241" width="0" style="58" hidden="1" customWidth="1"/>
    <col min="10242" max="10242" width="13.75" style="58" customWidth="1"/>
    <col min="10243" max="10243" width="15.125" style="58" customWidth="1"/>
    <col min="10244" max="10244" width="15" style="58" customWidth="1"/>
    <col min="10245" max="10245" width="0" style="58" hidden="1" customWidth="1"/>
    <col min="10246" max="10246" width="12.875" style="58" customWidth="1"/>
    <col min="10247" max="10247" width="14.625" style="58" customWidth="1"/>
    <col min="10248" max="10274" width="0" style="58" hidden="1" customWidth="1"/>
    <col min="10275" max="10275" width="9" style="58"/>
    <col min="10276" max="10282" width="0" style="58" hidden="1" customWidth="1"/>
    <col min="10283" max="10283" width="9" style="58"/>
    <col min="10284" max="10287" width="0" style="58" hidden="1" customWidth="1"/>
    <col min="10288" max="10496" width="9" style="58"/>
    <col min="10497" max="10497" width="0" style="58" hidden="1" customWidth="1"/>
    <col min="10498" max="10498" width="13.75" style="58" customWidth="1"/>
    <col min="10499" max="10499" width="15.125" style="58" customWidth="1"/>
    <col min="10500" max="10500" width="15" style="58" customWidth="1"/>
    <col min="10501" max="10501" width="0" style="58" hidden="1" customWidth="1"/>
    <col min="10502" max="10502" width="12.875" style="58" customWidth="1"/>
    <col min="10503" max="10503" width="14.625" style="58" customWidth="1"/>
    <col min="10504" max="10530" width="0" style="58" hidden="1" customWidth="1"/>
    <col min="10531" max="10531" width="9" style="58"/>
    <col min="10532" max="10538" width="0" style="58" hidden="1" customWidth="1"/>
    <col min="10539" max="10539" width="9" style="58"/>
    <col min="10540" max="10543" width="0" style="58" hidden="1" customWidth="1"/>
    <col min="10544" max="10752" width="9" style="58"/>
    <col min="10753" max="10753" width="0" style="58" hidden="1" customWidth="1"/>
    <col min="10754" max="10754" width="13.75" style="58" customWidth="1"/>
    <col min="10755" max="10755" width="15.125" style="58" customWidth="1"/>
    <col min="10756" max="10756" width="15" style="58" customWidth="1"/>
    <col min="10757" max="10757" width="0" style="58" hidden="1" customWidth="1"/>
    <col min="10758" max="10758" width="12.875" style="58" customWidth="1"/>
    <col min="10759" max="10759" width="14.625" style="58" customWidth="1"/>
    <col min="10760" max="10786" width="0" style="58" hidden="1" customWidth="1"/>
    <col min="10787" max="10787" width="9" style="58"/>
    <col min="10788" max="10794" width="0" style="58" hidden="1" customWidth="1"/>
    <col min="10795" max="10795" width="9" style="58"/>
    <col min="10796" max="10799" width="0" style="58" hidden="1" customWidth="1"/>
    <col min="10800" max="11008" width="9" style="58"/>
    <col min="11009" max="11009" width="0" style="58" hidden="1" customWidth="1"/>
    <col min="11010" max="11010" width="13.75" style="58" customWidth="1"/>
    <col min="11011" max="11011" width="15.125" style="58" customWidth="1"/>
    <col min="11012" max="11012" width="15" style="58" customWidth="1"/>
    <col min="11013" max="11013" width="0" style="58" hidden="1" customWidth="1"/>
    <col min="11014" max="11014" width="12.875" style="58" customWidth="1"/>
    <col min="11015" max="11015" width="14.625" style="58" customWidth="1"/>
    <col min="11016" max="11042" width="0" style="58" hidden="1" customWidth="1"/>
    <col min="11043" max="11043" width="9" style="58"/>
    <col min="11044" max="11050" width="0" style="58" hidden="1" customWidth="1"/>
    <col min="11051" max="11051" width="9" style="58"/>
    <col min="11052" max="11055" width="0" style="58" hidden="1" customWidth="1"/>
    <col min="11056" max="11264" width="9" style="58"/>
    <col min="11265" max="11265" width="0" style="58" hidden="1" customWidth="1"/>
    <col min="11266" max="11266" width="13.75" style="58" customWidth="1"/>
    <col min="11267" max="11267" width="15.125" style="58" customWidth="1"/>
    <col min="11268" max="11268" width="15" style="58" customWidth="1"/>
    <col min="11269" max="11269" width="0" style="58" hidden="1" customWidth="1"/>
    <col min="11270" max="11270" width="12.875" style="58" customWidth="1"/>
    <col min="11271" max="11271" width="14.625" style="58" customWidth="1"/>
    <col min="11272" max="11298" width="0" style="58" hidden="1" customWidth="1"/>
    <col min="11299" max="11299" width="9" style="58"/>
    <col min="11300" max="11306" width="0" style="58" hidden="1" customWidth="1"/>
    <col min="11307" max="11307" width="9" style="58"/>
    <col min="11308" max="11311" width="0" style="58" hidden="1" customWidth="1"/>
    <col min="11312" max="11520" width="9" style="58"/>
    <col min="11521" max="11521" width="0" style="58" hidden="1" customWidth="1"/>
    <col min="11522" max="11522" width="13.75" style="58" customWidth="1"/>
    <col min="11523" max="11523" width="15.125" style="58" customWidth="1"/>
    <col min="11524" max="11524" width="15" style="58" customWidth="1"/>
    <col min="11525" max="11525" width="0" style="58" hidden="1" customWidth="1"/>
    <col min="11526" max="11526" width="12.875" style="58" customWidth="1"/>
    <col min="11527" max="11527" width="14.625" style="58" customWidth="1"/>
    <col min="11528" max="11554" width="0" style="58" hidden="1" customWidth="1"/>
    <col min="11555" max="11555" width="9" style="58"/>
    <col min="11556" max="11562" width="0" style="58" hidden="1" customWidth="1"/>
    <col min="11563" max="11563" width="9" style="58"/>
    <col min="11564" max="11567" width="0" style="58" hidden="1" customWidth="1"/>
    <col min="11568" max="11776" width="9" style="58"/>
    <col min="11777" max="11777" width="0" style="58" hidden="1" customWidth="1"/>
    <col min="11778" max="11778" width="13.75" style="58" customWidth="1"/>
    <col min="11779" max="11779" width="15.125" style="58" customWidth="1"/>
    <col min="11780" max="11780" width="15" style="58" customWidth="1"/>
    <col min="11781" max="11781" width="0" style="58" hidden="1" customWidth="1"/>
    <col min="11782" max="11782" width="12.875" style="58" customWidth="1"/>
    <col min="11783" max="11783" width="14.625" style="58" customWidth="1"/>
    <col min="11784" max="11810" width="0" style="58" hidden="1" customWidth="1"/>
    <col min="11811" max="11811" width="9" style="58"/>
    <col min="11812" max="11818" width="0" style="58" hidden="1" customWidth="1"/>
    <col min="11819" max="11819" width="9" style="58"/>
    <col min="11820" max="11823" width="0" style="58" hidden="1" customWidth="1"/>
    <col min="11824" max="12032" width="9" style="58"/>
    <col min="12033" max="12033" width="0" style="58" hidden="1" customWidth="1"/>
    <col min="12034" max="12034" width="13.75" style="58" customWidth="1"/>
    <col min="12035" max="12035" width="15.125" style="58" customWidth="1"/>
    <col min="12036" max="12036" width="15" style="58" customWidth="1"/>
    <col min="12037" max="12037" width="0" style="58" hidden="1" customWidth="1"/>
    <col min="12038" max="12038" width="12.875" style="58" customWidth="1"/>
    <col min="12039" max="12039" width="14.625" style="58" customWidth="1"/>
    <col min="12040" max="12066" width="0" style="58" hidden="1" customWidth="1"/>
    <col min="12067" max="12067" width="9" style="58"/>
    <col min="12068" max="12074" width="0" style="58" hidden="1" customWidth="1"/>
    <col min="12075" max="12075" width="9" style="58"/>
    <col min="12076" max="12079" width="0" style="58" hidden="1" customWidth="1"/>
    <col min="12080" max="12288" width="9" style="58"/>
    <col min="12289" max="12289" width="0" style="58" hidden="1" customWidth="1"/>
    <col min="12290" max="12290" width="13.75" style="58" customWidth="1"/>
    <col min="12291" max="12291" width="15.125" style="58" customWidth="1"/>
    <col min="12292" max="12292" width="15" style="58" customWidth="1"/>
    <col min="12293" max="12293" width="0" style="58" hidden="1" customWidth="1"/>
    <col min="12294" max="12294" width="12.875" style="58" customWidth="1"/>
    <col min="12295" max="12295" width="14.625" style="58" customWidth="1"/>
    <col min="12296" max="12322" width="0" style="58" hidden="1" customWidth="1"/>
    <col min="12323" max="12323" width="9" style="58"/>
    <col min="12324" max="12330" width="0" style="58" hidden="1" customWidth="1"/>
    <col min="12331" max="12331" width="9" style="58"/>
    <col min="12332" max="12335" width="0" style="58" hidden="1" customWidth="1"/>
    <col min="12336" max="12544" width="9" style="58"/>
    <col min="12545" max="12545" width="0" style="58" hidden="1" customWidth="1"/>
    <col min="12546" max="12546" width="13.75" style="58" customWidth="1"/>
    <col min="12547" max="12547" width="15.125" style="58" customWidth="1"/>
    <col min="12548" max="12548" width="15" style="58" customWidth="1"/>
    <col min="12549" max="12549" width="0" style="58" hidden="1" customWidth="1"/>
    <col min="12550" max="12550" width="12.875" style="58" customWidth="1"/>
    <col min="12551" max="12551" width="14.625" style="58" customWidth="1"/>
    <col min="12552" max="12578" width="0" style="58" hidden="1" customWidth="1"/>
    <col min="12579" max="12579" width="9" style="58"/>
    <col min="12580" max="12586" width="0" style="58" hidden="1" customWidth="1"/>
    <col min="12587" max="12587" width="9" style="58"/>
    <col min="12588" max="12591" width="0" style="58" hidden="1" customWidth="1"/>
    <col min="12592" max="12800" width="9" style="58"/>
    <col min="12801" max="12801" width="0" style="58" hidden="1" customWidth="1"/>
    <col min="12802" max="12802" width="13.75" style="58" customWidth="1"/>
    <col min="12803" max="12803" width="15.125" style="58" customWidth="1"/>
    <col min="12804" max="12804" width="15" style="58" customWidth="1"/>
    <col min="12805" max="12805" width="0" style="58" hidden="1" customWidth="1"/>
    <col min="12806" max="12806" width="12.875" style="58" customWidth="1"/>
    <col min="12807" max="12807" width="14.625" style="58" customWidth="1"/>
    <col min="12808" max="12834" width="0" style="58" hidden="1" customWidth="1"/>
    <col min="12835" max="12835" width="9" style="58"/>
    <col min="12836" max="12842" width="0" style="58" hidden="1" customWidth="1"/>
    <col min="12843" max="12843" width="9" style="58"/>
    <col min="12844" max="12847" width="0" style="58" hidden="1" customWidth="1"/>
    <col min="12848" max="13056" width="9" style="58"/>
    <col min="13057" max="13057" width="0" style="58" hidden="1" customWidth="1"/>
    <col min="13058" max="13058" width="13.75" style="58" customWidth="1"/>
    <col min="13059" max="13059" width="15.125" style="58" customWidth="1"/>
    <col min="13060" max="13060" width="15" style="58" customWidth="1"/>
    <col min="13061" max="13061" width="0" style="58" hidden="1" customWidth="1"/>
    <col min="13062" max="13062" width="12.875" style="58" customWidth="1"/>
    <col min="13063" max="13063" width="14.625" style="58" customWidth="1"/>
    <col min="13064" max="13090" width="0" style="58" hidden="1" customWidth="1"/>
    <col min="13091" max="13091" width="9" style="58"/>
    <col min="13092" max="13098" width="0" style="58" hidden="1" customWidth="1"/>
    <col min="13099" max="13099" width="9" style="58"/>
    <col min="13100" max="13103" width="0" style="58" hidden="1" customWidth="1"/>
    <col min="13104" max="13312" width="9" style="58"/>
    <col min="13313" max="13313" width="0" style="58" hidden="1" customWidth="1"/>
    <col min="13314" max="13314" width="13.75" style="58" customWidth="1"/>
    <col min="13315" max="13315" width="15.125" style="58" customWidth="1"/>
    <col min="13316" max="13316" width="15" style="58" customWidth="1"/>
    <col min="13317" max="13317" width="0" style="58" hidden="1" customWidth="1"/>
    <col min="13318" max="13318" width="12.875" style="58" customWidth="1"/>
    <col min="13319" max="13319" width="14.625" style="58" customWidth="1"/>
    <col min="13320" max="13346" width="0" style="58" hidden="1" customWidth="1"/>
    <col min="13347" max="13347" width="9" style="58"/>
    <col min="13348" max="13354" width="0" style="58" hidden="1" customWidth="1"/>
    <col min="13355" max="13355" width="9" style="58"/>
    <col min="13356" max="13359" width="0" style="58" hidden="1" customWidth="1"/>
    <col min="13360" max="13568" width="9" style="58"/>
    <col min="13569" max="13569" width="0" style="58" hidden="1" customWidth="1"/>
    <col min="13570" max="13570" width="13.75" style="58" customWidth="1"/>
    <col min="13571" max="13571" width="15.125" style="58" customWidth="1"/>
    <col min="13572" max="13572" width="15" style="58" customWidth="1"/>
    <col min="13573" max="13573" width="0" style="58" hidden="1" customWidth="1"/>
    <col min="13574" max="13574" width="12.875" style="58" customWidth="1"/>
    <col min="13575" max="13575" width="14.625" style="58" customWidth="1"/>
    <col min="13576" max="13602" width="0" style="58" hidden="1" customWidth="1"/>
    <col min="13603" max="13603" width="9" style="58"/>
    <col min="13604" max="13610" width="0" style="58" hidden="1" customWidth="1"/>
    <col min="13611" max="13611" width="9" style="58"/>
    <col min="13612" max="13615" width="0" style="58" hidden="1" customWidth="1"/>
    <col min="13616" max="13824" width="9" style="58"/>
    <col min="13825" max="13825" width="0" style="58" hidden="1" customWidth="1"/>
    <col min="13826" max="13826" width="13.75" style="58" customWidth="1"/>
    <col min="13827" max="13827" width="15.125" style="58" customWidth="1"/>
    <col min="13828" max="13828" width="15" style="58" customWidth="1"/>
    <col min="13829" max="13829" width="0" style="58" hidden="1" customWidth="1"/>
    <col min="13830" max="13830" width="12.875" style="58" customWidth="1"/>
    <col min="13831" max="13831" width="14.625" style="58" customWidth="1"/>
    <col min="13832" max="13858" width="0" style="58" hidden="1" customWidth="1"/>
    <col min="13859" max="13859" width="9" style="58"/>
    <col min="13860" max="13866" width="0" style="58" hidden="1" customWidth="1"/>
    <col min="13867" max="13867" width="9" style="58"/>
    <col min="13868" max="13871" width="0" style="58" hidden="1" customWidth="1"/>
    <col min="13872" max="14080" width="9" style="58"/>
    <col min="14081" max="14081" width="0" style="58" hidden="1" customWidth="1"/>
    <col min="14082" max="14082" width="13.75" style="58" customWidth="1"/>
    <col min="14083" max="14083" width="15.125" style="58" customWidth="1"/>
    <col min="14084" max="14084" width="15" style="58" customWidth="1"/>
    <col min="14085" max="14085" width="0" style="58" hidden="1" customWidth="1"/>
    <col min="14086" max="14086" width="12.875" style="58" customWidth="1"/>
    <col min="14087" max="14087" width="14.625" style="58" customWidth="1"/>
    <col min="14088" max="14114" width="0" style="58" hidden="1" customWidth="1"/>
    <col min="14115" max="14115" width="9" style="58"/>
    <col min="14116" max="14122" width="0" style="58" hidden="1" customWidth="1"/>
    <col min="14123" max="14123" width="9" style="58"/>
    <col min="14124" max="14127" width="0" style="58" hidden="1" customWidth="1"/>
    <col min="14128" max="14336" width="9" style="58"/>
    <col min="14337" max="14337" width="0" style="58" hidden="1" customWidth="1"/>
    <col min="14338" max="14338" width="13.75" style="58" customWidth="1"/>
    <col min="14339" max="14339" width="15.125" style="58" customWidth="1"/>
    <col min="14340" max="14340" width="15" style="58" customWidth="1"/>
    <col min="14341" max="14341" width="0" style="58" hidden="1" customWidth="1"/>
    <col min="14342" max="14342" width="12.875" style="58" customWidth="1"/>
    <col min="14343" max="14343" width="14.625" style="58" customWidth="1"/>
    <col min="14344" max="14370" width="0" style="58" hidden="1" customWidth="1"/>
    <col min="14371" max="14371" width="9" style="58"/>
    <col min="14372" max="14378" width="0" style="58" hidden="1" customWidth="1"/>
    <col min="14379" max="14379" width="9" style="58"/>
    <col min="14380" max="14383" width="0" style="58" hidden="1" customWidth="1"/>
    <col min="14384" max="14592" width="9" style="58"/>
    <col min="14593" max="14593" width="0" style="58" hidden="1" customWidth="1"/>
    <col min="14594" max="14594" width="13.75" style="58" customWidth="1"/>
    <col min="14595" max="14595" width="15.125" style="58" customWidth="1"/>
    <col min="14596" max="14596" width="15" style="58" customWidth="1"/>
    <col min="14597" max="14597" width="0" style="58" hidden="1" customWidth="1"/>
    <col min="14598" max="14598" width="12.875" style="58" customWidth="1"/>
    <col min="14599" max="14599" width="14.625" style="58" customWidth="1"/>
    <col min="14600" max="14626" width="0" style="58" hidden="1" customWidth="1"/>
    <col min="14627" max="14627" width="9" style="58"/>
    <col min="14628" max="14634" width="0" style="58" hidden="1" customWidth="1"/>
    <col min="14635" max="14635" width="9" style="58"/>
    <col min="14636" max="14639" width="0" style="58" hidden="1" customWidth="1"/>
    <col min="14640" max="14848" width="9" style="58"/>
    <col min="14849" max="14849" width="0" style="58" hidden="1" customWidth="1"/>
    <col min="14850" max="14850" width="13.75" style="58" customWidth="1"/>
    <col min="14851" max="14851" width="15.125" style="58" customWidth="1"/>
    <col min="14852" max="14852" width="15" style="58" customWidth="1"/>
    <col min="14853" max="14853" width="0" style="58" hidden="1" customWidth="1"/>
    <col min="14854" max="14854" width="12.875" style="58" customWidth="1"/>
    <col min="14855" max="14855" width="14.625" style="58" customWidth="1"/>
    <col min="14856" max="14882" width="0" style="58" hidden="1" customWidth="1"/>
    <col min="14883" max="14883" width="9" style="58"/>
    <col min="14884" max="14890" width="0" style="58" hidden="1" customWidth="1"/>
    <col min="14891" max="14891" width="9" style="58"/>
    <col min="14892" max="14895" width="0" style="58" hidden="1" customWidth="1"/>
    <col min="14896" max="15104" width="9" style="58"/>
    <col min="15105" max="15105" width="0" style="58" hidden="1" customWidth="1"/>
    <col min="15106" max="15106" width="13.75" style="58" customWidth="1"/>
    <col min="15107" max="15107" width="15.125" style="58" customWidth="1"/>
    <col min="15108" max="15108" width="15" style="58" customWidth="1"/>
    <col min="15109" max="15109" width="0" style="58" hidden="1" customWidth="1"/>
    <col min="15110" max="15110" width="12.875" style="58" customWidth="1"/>
    <col min="15111" max="15111" width="14.625" style="58" customWidth="1"/>
    <col min="15112" max="15138" width="0" style="58" hidden="1" customWidth="1"/>
    <col min="15139" max="15139" width="9" style="58"/>
    <col min="15140" max="15146" width="0" style="58" hidden="1" customWidth="1"/>
    <col min="15147" max="15147" width="9" style="58"/>
    <col min="15148" max="15151" width="0" style="58" hidden="1" customWidth="1"/>
    <col min="15152" max="15360" width="9" style="58"/>
    <col min="15361" max="15361" width="0" style="58" hidden="1" customWidth="1"/>
    <col min="15362" max="15362" width="13.75" style="58" customWidth="1"/>
    <col min="15363" max="15363" width="15.125" style="58" customWidth="1"/>
    <col min="15364" max="15364" width="15" style="58" customWidth="1"/>
    <col min="15365" max="15365" width="0" style="58" hidden="1" customWidth="1"/>
    <col min="15366" max="15366" width="12.875" style="58" customWidth="1"/>
    <col min="15367" max="15367" width="14.625" style="58" customWidth="1"/>
    <col min="15368" max="15394" width="0" style="58" hidden="1" customWidth="1"/>
    <col min="15395" max="15395" width="9" style="58"/>
    <col min="15396" max="15402" width="0" style="58" hidden="1" customWidth="1"/>
    <col min="15403" max="15403" width="9" style="58"/>
    <col min="15404" max="15407" width="0" style="58" hidden="1" customWidth="1"/>
    <col min="15408" max="15616" width="9" style="58"/>
    <col min="15617" max="15617" width="0" style="58" hidden="1" customWidth="1"/>
    <col min="15618" max="15618" width="13.75" style="58" customWidth="1"/>
    <col min="15619" max="15619" width="15.125" style="58" customWidth="1"/>
    <col min="15620" max="15620" width="15" style="58" customWidth="1"/>
    <col min="15621" max="15621" width="0" style="58" hidden="1" customWidth="1"/>
    <col min="15622" max="15622" width="12.875" style="58" customWidth="1"/>
    <col min="15623" max="15623" width="14.625" style="58" customWidth="1"/>
    <col min="15624" max="15650" width="0" style="58" hidden="1" customWidth="1"/>
    <col min="15651" max="15651" width="9" style="58"/>
    <col min="15652" max="15658" width="0" style="58" hidden="1" customWidth="1"/>
    <col min="15659" max="15659" width="9" style="58"/>
    <col min="15660" max="15663" width="0" style="58" hidden="1" customWidth="1"/>
    <col min="15664" max="15872" width="9" style="58"/>
    <col min="15873" max="15873" width="0" style="58" hidden="1" customWidth="1"/>
    <col min="15874" max="15874" width="13.75" style="58" customWidth="1"/>
    <col min="15875" max="15875" width="15.125" style="58" customWidth="1"/>
    <col min="15876" max="15876" width="15" style="58" customWidth="1"/>
    <col min="15877" max="15877" width="0" style="58" hidden="1" customWidth="1"/>
    <col min="15878" max="15878" width="12.875" style="58" customWidth="1"/>
    <col min="15879" max="15879" width="14.625" style="58" customWidth="1"/>
    <col min="15880" max="15906" width="0" style="58" hidden="1" customWidth="1"/>
    <col min="15907" max="15907" width="9" style="58"/>
    <col min="15908" max="15914" width="0" style="58" hidden="1" customWidth="1"/>
    <col min="15915" max="15915" width="9" style="58"/>
    <col min="15916" max="15919" width="0" style="58" hidden="1" customWidth="1"/>
    <col min="15920" max="16128" width="9" style="58"/>
    <col min="16129" max="16129" width="0" style="58" hidden="1" customWidth="1"/>
    <col min="16130" max="16130" width="13.75" style="58" customWidth="1"/>
    <col min="16131" max="16131" width="15.125" style="58" customWidth="1"/>
    <col min="16132" max="16132" width="15" style="58" customWidth="1"/>
    <col min="16133" max="16133" width="0" style="58" hidden="1" customWidth="1"/>
    <col min="16134" max="16134" width="12.875" style="58" customWidth="1"/>
    <col min="16135" max="16135" width="14.625" style="58" customWidth="1"/>
    <col min="16136" max="16162" width="0" style="58" hidden="1" customWidth="1"/>
    <col min="16163" max="16163" width="9" style="58"/>
    <col min="16164" max="16170" width="0" style="58" hidden="1" customWidth="1"/>
    <col min="16171" max="16171" width="9" style="58"/>
    <col min="16172" max="16175" width="0" style="58" hidden="1" customWidth="1"/>
    <col min="16176" max="16384" width="9" style="58"/>
  </cols>
  <sheetData>
    <row r="1" spans="2:47">
      <c r="B1" s="156" t="s">
        <v>148</v>
      </c>
      <c r="C1" s="156"/>
      <c r="D1" s="156"/>
      <c r="E1" s="156"/>
      <c r="F1" s="156"/>
      <c r="N1" s="100"/>
    </row>
    <row r="2" spans="2:47" ht="15" customHeight="1">
      <c r="B2" s="101"/>
      <c r="C2" s="101"/>
      <c r="D2" s="59"/>
      <c r="E2" s="101"/>
      <c r="F2" s="101"/>
      <c r="L2" s="102"/>
      <c r="AB2" s="103" t="s">
        <v>149</v>
      </c>
      <c r="AC2" s="103" t="s">
        <v>150</v>
      </c>
      <c r="AD2" s="103" t="s">
        <v>151</v>
      </c>
      <c r="AE2" s="103" t="s">
        <v>152</v>
      </c>
      <c r="AF2" s="103" t="s">
        <v>153</v>
      </c>
      <c r="AH2" s="103" t="s">
        <v>154</v>
      </c>
    </row>
    <row r="3" spans="2:47" s="114" customFormat="1" ht="27.75" customHeight="1">
      <c r="B3" s="104" t="s">
        <v>92</v>
      </c>
      <c r="C3" s="105" t="s">
        <v>155</v>
      </c>
      <c r="D3" s="106" t="s">
        <v>156</v>
      </c>
      <c r="E3" s="107" t="s">
        <v>157</v>
      </c>
      <c r="F3" s="108" t="s">
        <v>67</v>
      </c>
      <c r="G3" s="109"/>
      <c r="H3" s="110"/>
      <c r="I3" s="111" t="s">
        <v>149</v>
      </c>
      <c r="J3" s="111" t="s">
        <v>150</v>
      </c>
      <c r="K3" s="111" t="s">
        <v>153</v>
      </c>
      <c r="L3" s="112"/>
      <c r="M3" s="112"/>
      <c r="N3" s="112"/>
      <c r="O3" s="112"/>
      <c r="P3" s="112"/>
      <c r="Q3" s="113" t="s">
        <v>153</v>
      </c>
      <c r="R3" s="110" t="s">
        <v>151</v>
      </c>
      <c r="S3" s="110" t="s">
        <v>152</v>
      </c>
      <c r="U3" s="110" t="s">
        <v>149</v>
      </c>
      <c r="V3" s="110" t="s">
        <v>150</v>
      </c>
      <c r="W3" s="110" t="s">
        <v>152</v>
      </c>
      <c r="X3" s="110" t="s">
        <v>151</v>
      </c>
      <c r="Y3" s="110" t="s">
        <v>153</v>
      </c>
      <c r="AJ3" s="110" t="s">
        <v>149</v>
      </c>
      <c r="AK3" s="110" t="s">
        <v>150</v>
      </c>
      <c r="AL3" s="110" t="s">
        <v>151</v>
      </c>
      <c r="AM3" s="110" t="s">
        <v>152</v>
      </c>
      <c r="AN3" s="110" t="s">
        <v>153</v>
      </c>
      <c r="AP3" s="110" t="s">
        <v>158</v>
      </c>
      <c r="AR3" s="110" t="s">
        <v>149</v>
      </c>
      <c r="AS3" s="110" t="s">
        <v>150</v>
      </c>
      <c r="AT3" s="110" t="s">
        <v>152</v>
      </c>
      <c r="AU3" s="110" t="s">
        <v>159</v>
      </c>
    </row>
    <row r="4" spans="2:47" s="114" customFormat="1" ht="22.5" customHeight="1">
      <c r="B4" s="115" t="s">
        <v>160</v>
      </c>
      <c r="C4" s="116" t="s">
        <v>161</v>
      </c>
      <c r="D4" s="117">
        <v>462132.41</v>
      </c>
      <c r="E4" s="118">
        <v>434711</v>
      </c>
      <c r="F4" s="119">
        <f>(D4-E4)/E4*100</f>
        <v>6.3079632215425825</v>
      </c>
      <c r="G4" s="120"/>
      <c r="H4" s="114" t="s">
        <v>160</v>
      </c>
      <c r="I4" s="109">
        <f>102.14*10000</f>
        <v>1021400</v>
      </c>
      <c r="J4" s="114">
        <v>880068</v>
      </c>
      <c r="Q4" s="114">
        <v>1784</v>
      </c>
      <c r="R4" s="114">
        <v>1779.73</v>
      </c>
      <c r="S4" s="114">
        <v>112777.2</v>
      </c>
      <c r="T4" s="114">
        <f>I4+J4+Q4+R4+S4</f>
        <v>2017808.93</v>
      </c>
      <c r="U4" s="114">
        <f>136.76*10000</f>
        <v>1367600</v>
      </c>
      <c r="V4" s="114">
        <v>1223361.72</v>
      </c>
      <c r="W4" s="114">
        <v>178180.3</v>
      </c>
      <c r="X4" s="114">
        <v>2675.74</v>
      </c>
      <c r="Y4" s="114">
        <v>2376.75</v>
      </c>
      <c r="AA4" s="114">
        <f>U4+V4+W4+X4+Y4</f>
        <v>2774194.51</v>
      </c>
      <c r="AB4" s="114">
        <v>1549767.2379999999</v>
      </c>
      <c r="AC4" s="114">
        <v>1385842.29</v>
      </c>
      <c r="AD4" s="114">
        <v>2999.95</v>
      </c>
      <c r="AE4" s="114">
        <v>212486</v>
      </c>
      <c r="AF4" s="114">
        <v>2675</v>
      </c>
      <c r="AH4" s="114">
        <f>AB4+AC4+AD4+AE4+AF4</f>
        <v>3153770.4780000001</v>
      </c>
      <c r="AJ4" s="114">
        <v>1715221.1388000001</v>
      </c>
      <c r="AK4" s="114">
        <v>1528736.7</v>
      </c>
      <c r="AL4" s="114">
        <v>3332.85</v>
      </c>
      <c r="AM4" s="114">
        <v>264178</v>
      </c>
      <c r="AN4" s="114">
        <v>2976.6460000000002</v>
      </c>
      <c r="AP4" s="114">
        <f>AJ4+AK4+AL4+AM4+AN4</f>
        <v>3514445.3348000003</v>
      </c>
      <c r="AR4" s="114">
        <v>291092.40999999997</v>
      </c>
      <c r="AS4" s="114">
        <v>140090</v>
      </c>
      <c r="AT4" s="114">
        <v>30950</v>
      </c>
      <c r="AU4" s="114">
        <f>AR4+AS4+AT4</f>
        <v>462132.41</v>
      </c>
    </row>
    <row r="5" spans="2:47" s="114" customFormat="1" ht="20.100000000000001" customHeight="1">
      <c r="B5" s="115" t="s">
        <v>162</v>
      </c>
      <c r="C5" s="116" t="s">
        <v>163</v>
      </c>
      <c r="D5" s="121">
        <v>928.1</v>
      </c>
      <c r="E5" s="122">
        <v>583.20000000000005</v>
      </c>
      <c r="F5" s="119">
        <f>(D5-E5)/E5*100</f>
        <v>59.139231824417003</v>
      </c>
      <c r="H5" s="114" t="s">
        <v>162</v>
      </c>
      <c r="I5" s="114">
        <v>2217.7600000000002</v>
      </c>
      <c r="L5" s="110"/>
      <c r="M5" s="110"/>
      <c r="N5" s="110"/>
      <c r="O5" s="110"/>
      <c r="T5" s="114">
        <f>I5+J5+Q5+R5+S5</f>
        <v>2217.7600000000002</v>
      </c>
      <c r="U5" s="114">
        <v>2940.09</v>
      </c>
      <c r="AA5" s="114">
        <f t="shared" ref="AA5:AA17" si="0">U5+V5+W5+X5+Y5</f>
        <v>2940.09</v>
      </c>
      <c r="AB5" s="114">
        <v>3321.35</v>
      </c>
      <c r="AH5" s="114">
        <f t="shared" ref="AH5:AH17" si="1">AB5+AC5+AD5+AE5+AF5</f>
        <v>3321.35</v>
      </c>
      <c r="AJ5" s="114">
        <v>3798.2</v>
      </c>
      <c r="AP5" s="114">
        <f t="shared" ref="AP5:AP17" si="2">AJ5+AK5+AL5+AM5+AN5</f>
        <v>3798.2</v>
      </c>
      <c r="AR5" s="114">
        <v>928.1</v>
      </c>
      <c r="AU5" s="114">
        <f t="shared" ref="AU5:AU13" si="3">AR5+AS5+AT5</f>
        <v>928.1</v>
      </c>
    </row>
    <row r="6" spans="2:47" s="114" customFormat="1" ht="18" customHeight="1">
      <c r="B6" s="115" t="s">
        <v>164</v>
      </c>
      <c r="C6" s="116" t="s">
        <v>163</v>
      </c>
      <c r="D6" s="121">
        <v>648.79999999999995</v>
      </c>
      <c r="E6" s="123">
        <v>578.12</v>
      </c>
      <c r="F6" s="119">
        <f>(D6-E6)/E6*100</f>
        <v>12.225835466685108</v>
      </c>
      <c r="H6" s="114" t="s">
        <v>164</v>
      </c>
      <c r="I6" s="114">
        <v>1772.53</v>
      </c>
      <c r="T6" s="114">
        <f>I6+J6+Q6+R6+S6</f>
        <v>1772.53</v>
      </c>
      <c r="U6" s="114">
        <v>2230.88</v>
      </c>
      <c r="AA6" s="114">
        <f t="shared" si="0"/>
        <v>2230.88</v>
      </c>
      <c r="AB6" s="114">
        <v>2468.2600000000002</v>
      </c>
      <c r="AH6" s="114">
        <f t="shared" si="1"/>
        <v>2468.2600000000002</v>
      </c>
      <c r="AJ6" s="114">
        <v>2704.49</v>
      </c>
      <c r="AP6" s="114">
        <f t="shared" si="2"/>
        <v>2704.49</v>
      </c>
      <c r="AR6" s="114">
        <v>648.79999999999995</v>
      </c>
      <c r="AU6" s="114">
        <f t="shared" si="3"/>
        <v>648.79999999999995</v>
      </c>
    </row>
    <row r="7" spans="2:47" s="114" customFormat="1" ht="18" hidden="1" customHeight="1">
      <c r="B7" s="115" t="s">
        <v>165</v>
      </c>
      <c r="C7" s="116" t="s">
        <v>163</v>
      </c>
      <c r="D7" s="117">
        <v>0</v>
      </c>
      <c r="E7" s="123"/>
      <c r="F7" s="119" t="e">
        <f>(D7-E7)/E7*100</f>
        <v>#DIV/0!</v>
      </c>
      <c r="Y7" s="114">
        <v>46</v>
      </c>
      <c r="AA7" s="114">
        <f t="shared" si="0"/>
        <v>46</v>
      </c>
      <c r="AF7" s="114">
        <v>59.65</v>
      </c>
      <c r="AH7" s="114">
        <f t="shared" si="1"/>
        <v>59.65</v>
      </c>
      <c r="AN7" s="114">
        <v>71.988</v>
      </c>
      <c r="AP7" s="114">
        <f t="shared" si="2"/>
        <v>71.988</v>
      </c>
      <c r="AU7" s="114">
        <f t="shared" si="3"/>
        <v>0</v>
      </c>
    </row>
    <row r="8" spans="2:47" s="114" customFormat="1" ht="18" customHeight="1">
      <c r="B8" s="115" t="s">
        <v>166</v>
      </c>
      <c r="C8" s="116" t="s">
        <v>163</v>
      </c>
      <c r="D8" s="121">
        <v>26.64</v>
      </c>
      <c r="E8" s="124">
        <v>15.35</v>
      </c>
      <c r="F8" s="125">
        <v>7.17</v>
      </c>
      <c r="H8" s="114" t="s">
        <v>166</v>
      </c>
      <c r="I8" s="114">
        <v>127.65</v>
      </c>
      <c r="T8" s="114">
        <f t="shared" ref="T8:T18" si="4">I8+J8+Q8+R8+S8</f>
        <v>127.65</v>
      </c>
      <c r="U8" s="114">
        <v>158.21</v>
      </c>
      <c r="AA8" s="114">
        <f t="shared" si="0"/>
        <v>158.21</v>
      </c>
      <c r="AB8" s="114">
        <v>170.22</v>
      </c>
      <c r="AH8" s="114">
        <f t="shared" si="1"/>
        <v>170.22</v>
      </c>
      <c r="AJ8" s="114">
        <v>188.08</v>
      </c>
      <c r="AP8" s="114">
        <f t="shared" si="2"/>
        <v>188.08</v>
      </c>
      <c r="AR8" s="114">
        <v>26.64</v>
      </c>
      <c r="AU8" s="114">
        <f t="shared" si="3"/>
        <v>26.64</v>
      </c>
    </row>
    <row r="9" spans="2:47" s="114" customFormat="1" ht="16.5" customHeight="1">
      <c r="B9" s="115" t="s">
        <v>167</v>
      </c>
      <c r="C9" s="116" t="s">
        <v>163</v>
      </c>
      <c r="D9" s="121">
        <v>3625</v>
      </c>
      <c r="E9" s="118">
        <v>3490</v>
      </c>
      <c r="F9" s="125">
        <f>(D9-E9)/E9*100</f>
        <v>3.8681948424068766</v>
      </c>
      <c r="G9" s="126"/>
      <c r="H9" s="127" t="s">
        <v>167</v>
      </c>
      <c r="I9" s="127"/>
      <c r="J9" s="127">
        <v>6822</v>
      </c>
      <c r="K9" s="127"/>
      <c r="L9" s="127"/>
      <c r="Q9" s="114">
        <v>417</v>
      </c>
      <c r="T9" s="114">
        <f t="shared" si="4"/>
        <v>7239</v>
      </c>
      <c r="V9" s="114">
        <v>8602</v>
      </c>
      <c r="Y9" s="114">
        <v>827</v>
      </c>
      <c r="AA9" s="114">
        <f t="shared" si="0"/>
        <v>9429</v>
      </c>
      <c r="AC9" s="114">
        <v>10587</v>
      </c>
      <c r="AF9" s="114">
        <v>1837</v>
      </c>
      <c r="AH9" s="114">
        <f t="shared" si="1"/>
        <v>12424</v>
      </c>
      <c r="AK9" s="114">
        <v>13806</v>
      </c>
      <c r="AN9" s="114">
        <v>11352.96</v>
      </c>
      <c r="AP9" s="114">
        <f t="shared" si="2"/>
        <v>25158.959999999999</v>
      </c>
      <c r="AS9" s="114">
        <v>3625</v>
      </c>
      <c r="AU9" s="114">
        <f t="shared" si="3"/>
        <v>3625</v>
      </c>
    </row>
    <row r="10" spans="2:47" s="114" customFormat="1" ht="18" customHeight="1">
      <c r="B10" s="115" t="s">
        <v>168</v>
      </c>
      <c r="C10" s="116" t="s">
        <v>163</v>
      </c>
      <c r="D10" s="128" t="s">
        <v>75</v>
      </c>
      <c r="E10" s="128" t="s">
        <v>75</v>
      </c>
      <c r="F10" s="129" t="s">
        <v>75</v>
      </c>
      <c r="H10" s="114" t="s">
        <v>168</v>
      </c>
      <c r="I10" s="114">
        <v>287270</v>
      </c>
      <c r="T10" s="114">
        <f t="shared" si="4"/>
        <v>287270</v>
      </c>
      <c r="U10" s="114">
        <v>475971</v>
      </c>
      <c r="AA10" s="114">
        <f t="shared" si="0"/>
        <v>475971</v>
      </c>
      <c r="AB10" s="114">
        <v>551112</v>
      </c>
      <c r="AH10" s="114">
        <f t="shared" si="1"/>
        <v>551112</v>
      </c>
      <c r="AJ10" s="114">
        <v>587060</v>
      </c>
      <c r="AP10" s="114">
        <f t="shared" si="2"/>
        <v>587060</v>
      </c>
      <c r="AU10" s="114">
        <f t="shared" si="3"/>
        <v>0</v>
      </c>
    </row>
    <row r="11" spans="2:47" s="120" customFormat="1" ht="18" customHeight="1">
      <c r="B11" s="130" t="s">
        <v>169</v>
      </c>
      <c r="C11" s="131" t="s">
        <v>170</v>
      </c>
      <c r="D11" s="128" t="s">
        <v>75</v>
      </c>
      <c r="E11" s="128" t="s">
        <v>75</v>
      </c>
      <c r="F11" s="129" t="s">
        <v>75</v>
      </c>
      <c r="H11" s="120" t="s">
        <v>169</v>
      </c>
      <c r="J11" s="120">
        <v>26587</v>
      </c>
      <c r="S11" s="114">
        <v>3213</v>
      </c>
      <c r="T11" s="114">
        <f t="shared" si="4"/>
        <v>29800</v>
      </c>
      <c r="V11" s="120">
        <v>41513</v>
      </c>
      <c r="W11" s="120">
        <v>5929.5</v>
      </c>
      <c r="Y11" s="120">
        <v>12581</v>
      </c>
      <c r="AA11" s="114">
        <f t="shared" si="0"/>
        <v>60023.5</v>
      </c>
      <c r="AC11" s="120">
        <v>55327</v>
      </c>
      <c r="AE11" s="120">
        <v>8689</v>
      </c>
      <c r="AF11" s="120">
        <v>19683</v>
      </c>
      <c r="AH11" s="114">
        <f t="shared" si="1"/>
        <v>83699</v>
      </c>
      <c r="AK11" s="120">
        <v>66117.5</v>
      </c>
      <c r="AM11" s="120">
        <v>8689</v>
      </c>
      <c r="AN11" s="120">
        <v>20243</v>
      </c>
      <c r="AP11" s="114">
        <f t="shared" si="2"/>
        <v>95049.5</v>
      </c>
      <c r="AU11" s="114">
        <f t="shared" si="3"/>
        <v>0</v>
      </c>
    </row>
    <row r="12" spans="2:47" s="120" customFormat="1" ht="18" customHeight="1">
      <c r="B12" s="130" t="s">
        <v>171</v>
      </c>
      <c r="C12" s="131" t="s">
        <v>163</v>
      </c>
      <c r="D12" s="128" t="s">
        <v>75</v>
      </c>
      <c r="E12" s="128" t="s">
        <v>75</v>
      </c>
      <c r="F12" s="129" t="s">
        <v>75</v>
      </c>
      <c r="H12" s="120" t="s">
        <v>171</v>
      </c>
      <c r="I12" s="120">
        <v>60.85</v>
      </c>
      <c r="Q12" s="120">
        <v>2</v>
      </c>
      <c r="S12" s="114"/>
      <c r="T12" s="114">
        <f t="shared" si="4"/>
        <v>62.85</v>
      </c>
      <c r="U12" s="120">
        <v>65.819999999999993</v>
      </c>
      <c r="Y12" s="120">
        <v>57.524999999999999</v>
      </c>
      <c r="AA12" s="114">
        <f t="shared" si="0"/>
        <v>123.345</v>
      </c>
      <c r="AB12" s="120">
        <v>199.75</v>
      </c>
      <c r="AE12" s="120">
        <v>434.2</v>
      </c>
      <c r="AF12" s="120">
        <v>81.599999999999994</v>
      </c>
      <c r="AH12" s="114">
        <f t="shared" si="1"/>
        <v>715.55000000000007</v>
      </c>
      <c r="AJ12" s="120">
        <v>442.07</v>
      </c>
      <c r="AM12" s="120">
        <v>520.79999999999995</v>
      </c>
      <c r="AN12" s="120">
        <v>82</v>
      </c>
      <c r="AP12" s="114">
        <f t="shared" si="2"/>
        <v>1044.8699999999999</v>
      </c>
      <c r="AU12" s="114">
        <f t="shared" si="3"/>
        <v>0</v>
      </c>
    </row>
    <row r="13" spans="2:47" s="120" customFormat="1" ht="18" customHeight="1">
      <c r="B13" s="130" t="s">
        <v>172</v>
      </c>
      <c r="C13" s="131" t="s">
        <v>163</v>
      </c>
      <c r="D13" s="128">
        <v>1063</v>
      </c>
      <c r="E13" s="118">
        <v>561</v>
      </c>
      <c r="F13" s="125">
        <f>(D13-E13)/E13*100</f>
        <v>89.48306595365419</v>
      </c>
      <c r="H13" s="120" t="s">
        <v>172</v>
      </c>
      <c r="I13" s="120">
        <v>2071</v>
      </c>
      <c r="S13" s="114"/>
      <c r="T13" s="114">
        <f t="shared" si="4"/>
        <v>2071</v>
      </c>
      <c r="U13" s="120">
        <v>2691</v>
      </c>
      <c r="AA13" s="114">
        <f t="shared" si="0"/>
        <v>2691</v>
      </c>
      <c r="AB13" s="120">
        <v>3042</v>
      </c>
      <c r="AH13" s="114">
        <f t="shared" si="1"/>
        <v>3042</v>
      </c>
      <c r="AJ13" s="120">
        <v>3644</v>
      </c>
      <c r="AP13" s="114">
        <f t="shared" si="2"/>
        <v>3644</v>
      </c>
      <c r="AR13" s="120">
        <v>1063</v>
      </c>
      <c r="AU13" s="114">
        <f t="shared" si="3"/>
        <v>1063</v>
      </c>
    </row>
    <row r="14" spans="2:47" s="120" customFormat="1" ht="18" customHeight="1">
      <c r="B14" s="130" t="s">
        <v>173</v>
      </c>
      <c r="C14" s="131" t="s">
        <v>163</v>
      </c>
      <c r="D14" s="128" t="s">
        <v>75</v>
      </c>
      <c r="E14" s="128" t="s">
        <v>75</v>
      </c>
      <c r="F14" s="129" t="s">
        <v>75</v>
      </c>
      <c r="H14" s="120" t="s">
        <v>173</v>
      </c>
      <c r="Q14" s="120">
        <v>20514</v>
      </c>
      <c r="S14" s="114">
        <v>18100</v>
      </c>
      <c r="T14" s="114">
        <f t="shared" si="4"/>
        <v>38614</v>
      </c>
      <c r="W14" s="120">
        <v>25300</v>
      </c>
      <c r="Y14" s="120">
        <v>20514</v>
      </c>
      <c r="AA14" s="114">
        <f t="shared" si="0"/>
        <v>45814</v>
      </c>
      <c r="AE14" s="120">
        <v>28300</v>
      </c>
      <c r="AF14" s="120">
        <v>20514</v>
      </c>
      <c r="AH14" s="114">
        <f t="shared" si="1"/>
        <v>48814</v>
      </c>
      <c r="AM14" s="120">
        <v>29100</v>
      </c>
      <c r="AN14" s="120">
        <v>22516.12</v>
      </c>
      <c r="AP14" s="114">
        <f t="shared" si="2"/>
        <v>51616.119999999995</v>
      </c>
    </row>
    <row r="15" spans="2:47" s="120" customFormat="1" ht="18" customHeight="1">
      <c r="B15" s="132" t="s">
        <v>174</v>
      </c>
      <c r="C15" s="133" t="s">
        <v>163</v>
      </c>
      <c r="D15" s="128" t="s">
        <v>75</v>
      </c>
      <c r="E15" s="128" t="s">
        <v>75</v>
      </c>
      <c r="F15" s="129" t="s">
        <v>75</v>
      </c>
      <c r="H15" s="120" t="s">
        <v>174</v>
      </c>
      <c r="I15" s="120">
        <v>2870000</v>
      </c>
      <c r="S15" s="114"/>
      <c r="T15" s="114">
        <f t="shared" si="4"/>
        <v>2870000</v>
      </c>
      <c r="U15" s="120">
        <v>3700000</v>
      </c>
      <c r="AA15" s="114">
        <f t="shared" si="0"/>
        <v>3700000</v>
      </c>
      <c r="AB15" s="120">
        <v>4140000</v>
      </c>
      <c r="AH15" s="114">
        <f t="shared" si="1"/>
        <v>4140000</v>
      </c>
      <c r="AJ15" s="120">
        <v>4740000</v>
      </c>
      <c r="AP15" s="114">
        <f t="shared" si="2"/>
        <v>4740000</v>
      </c>
    </row>
    <row r="16" spans="2:47" s="120" customFormat="1" ht="18" customHeight="1">
      <c r="B16" s="132" t="s">
        <v>175</v>
      </c>
      <c r="C16" s="133" t="s">
        <v>163</v>
      </c>
      <c r="D16" s="128" t="s">
        <v>75</v>
      </c>
      <c r="E16" s="128" t="s">
        <v>75</v>
      </c>
      <c r="F16" s="129" t="s">
        <v>75</v>
      </c>
      <c r="H16" s="120" t="s">
        <v>175</v>
      </c>
      <c r="I16" s="120">
        <v>1265.4000000000001</v>
      </c>
      <c r="S16" s="114"/>
      <c r="T16" s="114">
        <f t="shared" si="4"/>
        <v>1265.4000000000001</v>
      </c>
      <c r="U16" s="120">
        <v>1774.6</v>
      </c>
      <c r="AA16" s="114">
        <f t="shared" si="0"/>
        <v>1774.6</v>
      </c>
      <c r="AB16" s="120">
        <v>2071</v>
      </c>
      <c r="AH16" s="114">
        <f t="shared" si="1"/>
        <v>2071</v>
      </c>
      <c r="AJ16" s="120">
        <v>2388</v>
      </c>
      <c r="AP16" s="114">
        <f t="shared" si="2"/>
        <v>2388</v>
      </c>
    </row>
    <row r="17" spans="2:42" s="120" customFormat="1" ht="18" customHeight="1">
      <c r="B17" s="134" t="s">
        <v>176</v>
      </c>
      <c r="C17" s="135" t="s">
        <v>177</v>
      </c>
      <c r="D17" s="128" t="s">
        <v>75</v>
      </c>
      <c r="E17" s="128" t="s">
        <v>75</v>
      </c>
      <c r="F17" s="129" t="s">
        <v>75</v>
      </c>
      <c r="H17" s="120" t="s">
        <v>176</v>
      </c>
      <c r="I17" s="120">
        <v>42</v>
      </c>
      <c r="S17" s="114"/>
      <c r="T17" s="114">
        <f t="shared" si="4"/>
        <v>42</v>
      </c>
      <c r="U17" s="120">
        <v>85</v>
      </c>
      <c r="AA17" s="114">
        <f t="shared" si="0"/>
        <v>85</v>
      </c>
      <c r="AB17" s="120">
        <v>85</v>
      </c>
      <c r="AH17" s="114">
        <f t="shared" si="1"/>
        <v>85</v>
      </c>
      <c r="AJ17" s="120">
        <v>86</v>
      </c>
      <c r="AP17" s="114">
        <f t="shared" si="2"/>
        <v>86</v>
      </c>
    </row>
    <row r="18" spans="2:42" s="120" customFormat="1" ht="18" customHeight="1">
      <c r="B18" s="136" t="s">
        <v>178</v>
      </c>
      <c r="C18" s="137"/>
      <c r="D18" s="138"/>
      <c r="E18" s="139"/>
      <c r="F18" s="139"/>
      <c r="H18" s="140" t="s">
        <v>165</v>
      </c>
      <c r="Q18" s="120">
        <v>22</v>
      </c>
      <c r="T18" s="114">
        <f t="shared" si="4"/>
        <v>22</v>
      </c>
    </row>
    <row r="19" spans="2:42">
      <c r="D19" s="142" t="s">
        <v>179</v>
      </c>
    </row>
    <row r="20" spans="2:42">
      <c r="D20" s="142"/>
    </row>
    <row r="21" spans="2:42">
      <c r="D21" s="142"/>
    </row>
    <row r="22" spans="2:42">
      <c r="D22" s="142"/>
    </row>
    <row r="23" spans="2:42">
      <c r="D23" s="142"/>
    </row>
    <row r="24" spans="2:42">
      <c r="D24" s="142"/>
    </row>
    <row r="25" spans="2:42">
      <c r="D25" s="142"/>
    </row>
    <row r="26" spans="2:42">
      <c r="D26" s="142"/>
    </row>
    <row r="27" spans="2:42">
      <c r="D27" s="142"/>
    </row>
    <row r="28" spans="2:42">
      <c r="D28" s="142"/>
    </row>
    <row r="29" spans="2:42">
      <c r="D29" s="142"/>
    </row>
    <row r="30" spans="2:42">
      <c r="D30" s="142"/>
    </row>
    <row r="31" spans="2:42">
      <c r="D31" s="142"/>
    </row>
    <row r="40" spans="2:6" ht="25.5" hidden="1" customHeight="1">
      <c r="B40" s="144"/>
      <c r="F40" s="99"/>
    </row>
    <row r="42" spans="2:6" ht="17.25" customHeight="1">
      <c r="C42" s="99"/>
      <c r="D42" s="99"/>
      <c r="E42" s="99"/>
      <c r="F42" s="99"/>
    </row>
    <row r="43" spans="2:6" ht="17.25" customHeight="1">
      <c r="C43" s="99"/>
      <c r="D43" s="99"/>
      <c r="E43" s="99"/>
      <c r="F43" s="99"/>
    </row>
    <row r="44" spans="2:6" ht="17.25" customHeight="1">
      <c r="C44" s="99"/>
      <c r="D44" s="99"/>
      <c r="E44" s="99"/>
      <c r="F44" s="99"/>
    </row>
    <row r="45" spans="2:6" ht="17.25" customHeight="1">
      <c r="C45" s="99"/>
      <c r="D45" s="99"/>
      <c r="E45" s="99"/>
      <c r="F45" s="99"/>
    </row>
    <row r="46" spans="2:6" ht="17.25" customHeight="1">
      <c r="C46" s="99"/>
      <c r="D46" s="99"/>
      <c r="E46" s="99"/>
      <c r="F46" s="99"/>
    </row>
    <row r="47" spans="2:6" ht="19.5" customHeight="1">
      <c r="C47" s="99"/>
      <c r="D47" s="99"/>
      <c r="E47" s="99"/>
      <c r="F47" s="99"/>
    </row>
    <row r="48" spans="2:6" ht="21" customHeight="1">
      <c r="C48" s="99"/>
      <c r="D48" s="99"/>
      <c r="E48" s="99"/>
      <c r="F48" s="99"/>
    </row>
    <row r="49" spans="3:6" ht="18.75" customHeight="1">
      <c r="C49" s="99"/>
      <c r="D49" s="99"/>
      <c r="E49" s="99"/>
      <c r="F49" s="99"/>
    </row>
    <row r="50" spans="3:6">
      <c r="C50" s="99"/>
      <c r="D50" s="99"/>
      <c r="E50" s="99"/>
      <c r="F50" s="99"/>
    </row>
    <row r="52" spans="3:6">
      <c r="C52" s="99"/>
      <c r="D52" s="99"/>
      <c r="E52" s="99"/>
      <c r="F52" s="99"/>
    </row>
    <row r="53" spans="3:6">
      <c r="C53" s="99"/>
      <c r="D53" s="99"/>
      <c r="E53" s="99"/>
      <c r="F53" s="99"/>
    </row>
    <row r="54" spans="3:6">
      <c r="C54" s="99"/>
      <c r="D54" s="99"/>
      <c r="E54" s="99"/>
    </row>
  </sheetData>
  <mergeCells count="1">
    <mergeCell ref="B1:F1"/>
  </mergeCells>
  <phoneticPr fontId="1" type="noConversion"/>
  <pageMargins left="0.53" right="0.75" top="1.8399999999999999" bottom="1" header="0.5" footer="0.5"/>
  <pageSetup paperSize="9" orientation="portrait" verticalDpi="18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opLeftCell="A2" workbookViewId="0">
      <selection activeCell="B35" sqref="B35"/>
    </sheetView>
  </sheetViews>
  <sheetFormatPr defaultColWidth="9" defaultRowHeight="14.25"/>
  <cols>
    <col min="1" max="1" width="34.5" style="44" customWidth="1"/>
    <col min="2" max="2" width="32.875" style="45" customWidth="1"/>
    <col min="3" max="256" width="9" style="44"/>
    <col min="257" max="257" width="34.5" style="44" customWidth="1"/>
    <col min="258" max="258" width="32.875" style="44" customWidth="1"/>
    <col min="259" max="512" width="9" style="44"/>
    <col min="513" max="513" width="34.5" style="44" customWidth="1"/>
    <col min="514" max="514" width="32.875" style="44" customWidth="1"/>
    <col min="515" max="768" width="9" style="44"/>
    <col min="769" max="769" width="34.5" style="44" customWidth="1"/>
    <col min="770" max="770" width="32.875" style="44" customWidth="1"/>
    <col min="771" max="1024" width="9" style="44"/>
    <col min="1025" max="1025" width="34.5" style="44" customWidth="1"/>
    <col min="1026" max="1026" width="32.875" style="44" customWidth="1"/>
    <col min="1027" max="1280" width="9" style="44"/>
    <col min="1281" max="1281" width="34.5" style="44" customWidth="1"/>
    <col min="1282" max="1282" width="32.875" style="44" customWidth="1"/>
    <col min="1283" max="1536" width="9" style="44"/>
    <col min="1537" max="1537" width="34.5" style="44" customWidth="1"/>
    <col min="1538" max="1538" width="32.875" style="44" customWidth="1"/>
    <col min="1539" max="1792" width="9" style="44"/>
    <col min="1793" max="1793" width="34.5" style="44" customWidth="1"/>
    <col min="1794" max="1794" width="32.875" style="44" customWidth="1"/>
    <col min="1795" max="2048" width="9" style="44"/>
    <col min="2049" max="2049" width="34.5" style="44" customWidth="1"/>
    <col min="2050" max="2050" width="32.875" style="44" customWidth="1"/>
    <col min="2051" max="2304" width="9" style="44"/>
    <col min="2305" max="2305" width="34.5" style="44" customWidth="1"/>
    <col min="2306" max="2306" width="32.875" style="44" customWidth="1"/>
    <col min="2307" max="2560" width="9" style="44"/>
    <col min="2561" max="2561" width="34.5" style="44" customWidth="1"/>
    <col min="2562" max="2562" width="32.875" style="44" customWidth="1"/>
    <col min="2563" max="2816" width="9" style="44"/>
    <col min="2817" max="2817" width="34.5" style="44" customWidth="1"/>
    <col min="2818" max="2818" width="32.875" style="44" customWidth="1"/>
    <col min="2819" max="3072" width="9" style="44"/>
    <col min="3073" max="3073" width="34.5" style="44" customWidth="1"/>
    <col min="3074" max="3074" width="32.875" style="44" customWidth="1"/>
    <col min="3075" max="3328" width="9" style="44"/>
    <col min="3329" max="3329" width="34.5" style="44" customWidth="1"/>
    <col min="3330" max="3330" width="32.875" style="44" customWidth="1"/>
    <col min="3331" max="3584" width="9" style="44"/>
    <col min="3585" max="3585" width="34.5" style="44" customWidth="1"/>
    <col min="3586" max="3586" width="32.875" style="44" customWidth="1"/>
    <col min="3587" max="3840" width="9" style="44"/>
    <col min="3841" max="3841" width="34.5" style="44" customWidth="1"/>
    <col min="3842" max="3842" width="32.875" style="44" customWidth="1"/>
    <col min="3843" max="4096" width="9" style="44"/>
    <col min="4097" max="4097" width="34.5" style="44" customWidth="1"/>
    <col min="4098" max="4098" width="32.875" style="44" customWidth="1"/>
    <col min="4099" max="4352" width="9" style="44"/>
    <col min="4353" max="4353" width="34.5" style="44" customWidth="1"/>
    <col min="4354" max="4354" width="32.875" style="44" customWidth="1"/>
    <col min="4355" max="4608" width="9" style="44"/>
    <col min="4609" max="4609" width="34.5" style="44" customWidth="1"/>
    <col min="4610" max="4610" width="32.875" style="44" customWidth="1"/>
    <col min="4611" max="4864" width="9" style="44"/>
    <col min="4865" max="4865" width="34.5" style="44" customWidth="1"/>
    <col min="4866" max="4866" width="32.875" style="44" customWidth="1"/>
    <col min="4867" max="5120" width="9" style="44"/>
    <col min="5121" max="5121" width="34.5" style="44" customWidth="1"/>
    <col min="5122" max="5122" width="32.875" style="44" customWidth="1"/>
    <col min="5123" max="5376" width="9" style="44"/>
    <col min="5377" max="5377" width="34.5" style="44" customWidth="1"/>
    <col min="5378" max="5378" width="32.875" style="44" customWidth="1"/>
    <col min="5379" max="5632" width="9" style="44"/>
    <col min="5633" max="5633" width="34.5" style="44" customWidth="1"/>
    <col min="5634" max="5634" width="32.875" style="44" customWidth="1"/>
    <col min="5635" max="5888" width="9" style="44"/>
    <col min="5889" max="5889" width="34.5" style="44" customWidth="1"/>
    <col min="5890" max="5890" width="32.875" style="44" customWidth="1"/>
    <col min="5891" max="6144" width="9" style="44"/>
    <col min="6145" max="6145" width="34.5" style="44" customWidth="1"/>
    <col min="6146" max="6146" width="32.875" style="44" customWidth="1"/>
    <col min="6147" max="6400" width="9" style="44"/>
    <col min="6401" max="6401" width="34.5" style="44" customWidth="1"/>
    <col min="6402" max="6402" width="32.875" style="44" customWidth="1"/>
    <col min="6403" max="6656" width="9" style="44"/>
    <col min="6657" max="6657" width="34.5" style="44" customWidth="1"/>
    <col min="6658" max="6658" width="32.875" style="44" customWidth="1"/>
    <col min="6659" max="6912" width="9" style="44"/>
    <col min="6913" max="6913" width="34.5" style="44" customWidth="1"/>
    <col min="6914" max="6914" width="32.875" style="44" customWidth="1"/>
    <col min="6915" max="7168" width="9" style="44"/>
    <col min="7169" max="7169" width="34.5" style="44" customWidth="1"/>
    <col min="7170" max="7170" width="32.875" style="44" customWidth="1"/>
    <col min="7171" max="7424" width="9" style="44"/>
    <col min="7425" max="7425" width="34.5" style="44" customWidth="1"/>
    <col min="7426" max="7426" width="32.875" style="44" customWidth="1"/>
    <col min="7427" max="7680" width="9" style="44"/>
    <col min="7681" max="7681" width="34.5" style="44" customWidth="1"/>
    <col min="7682" max="7682" width="32.875" style="44" customWidth="1"/>
    <col min="7683" max="7936" width="9" style="44"/>
    <col min="7937" max="7937" width="34.5" style="44" customWidth="1"/>
    <col min="7938" max="7938" width="32.875" style="44" customWidth="1"/>
    <col min="7939" max="8192" width="9" style="44"/>
    <col min="8193" max="8193" width="34.5" style="44" customWidth="1"/>
    <col min="8194" max="8194" width="32.875" style="44" customWidth="1"/>
    <col min="8195" max="8448" width="9" style="44"/>
    <col min="8449" max="8449" width="34.5" style="44" customWidth="1"/>
    <col min="8450" max="8450" width="32.875" style="44" customWidth="1"/>
    <col min="8451" max="8704" width="9" style="44"/>
    <col min="8705" max="8705" width="34.5" style="44" customWidth="1"/>
    <col min="8706" max="8706" width="32.875" style="44" customWidth="1"/>
    <col min="8707" max="8960" width="9" style="44"/>
    <col min="8961" max="8961" width="34.5" style="44" customWidth="1"/>
    <col min="8962" max="8962" width="32.875" style="44" customWidth="1"/>
    <col min="8963" max="9216" width="9" style="44"/>
    <col min="9217" max="9217" width="34.5" style="44" customWidth="1"/>
    <col min="9218" max="9218" width="32.875" style="44" customWidth="1"/>
    <col min="9219" max="9472" width="9" style="44"/>
    <col min="9473" max="9473" width="34.5" style="44" customWidth="1"/>
    <col min="9474" max="9474" width="32.875" style="44" customWidth="1"/>
    <col min="9475" max="9728" width="9" style="44"/>
    <col min="9729" max="9729" width="34.5" style="44" customWidth="1"/>
    <col min="9730" max="9730" width="32.875" style="44" customWidth="1"/>
    <col min="9731" max="9984" width="9" style="44"/>
    <col min="9985" max="9985" width="34.5" style="44" customWidth="1"/>
    <col min="9986" max="9986" width="32.875" style="44" customWidth="1"/>
    <col min="9987" max="10240" width="9" style="44"/>
    <col min="10241" max="10241" width="34.5" style="44" customWidth="1"/>
    <col min="10242" max="10242" width="32.875" style="44" customWidth="1"/>
    <col min="10243" max="10496" width="9" style="44"/>
    <col min="10497" max="10497" width="34.5" style="44" customWidth="1"/>
    <col min="10498" max="10498" width="32.875" style="44" customWidth="1"/>
    <col min="10499" max="10752" width="9" style="44"/>
    <col min="10753" max="10753" width="34.5" style="44" customWidth="1"/>
    <col min="10754" max="10754" width="32.875" style="44" customWidth="1"/>
    <col min="10755" max="11008" width="9" style="44"/>
    <col min="11009" max="11009" width="34.5" style="44" customWidth="1"/>
    <col min="11010" max="11010" width="32.875" style="44" customWidth="1"/>
    <col min="11011" max="11264" width="9" style="44"/>
    <col min="11265" max="11265" width="34.5" style="44" customWidth="1"/>
    <col min="11266" max="11266" width="32.875" style="44" customWidth="1"/>
    <col min="11267" max="11520" width="9" style="44"/>
    <col min="11521" max="11521" width="34.5" style="44" customWidth="1"/>
    <col min="11522" max="11522" width="32.875" style="44" customWidth="1"/>
    <col min="11523" max="11776" width="9" style="44"/>
    <col min="11777" max="11777" width="34.5" style="44" customWidth="1"/>
    <col min="11778" max="11778" width="32.875" style="44" customWidth="1"/>
    <col min="11779" max="12032" width="9" style="44"/>
    <col min="12033" max="12033" width="34.5" style="44" customWidth="1"/>
    <col min="12034" max="12034" width="32.875" style="44" customWidth="1"/>
    <col min="12035" max="12288" width="9" style="44"/>
    <col min="12289" max="12289" width="34.5" style="44" customWidth="1"/>
    <col min="12290" max="12290" width="32.875" style="44" customWidth="1"/>
    <col min="12291" max="12544" width="9" style="44"/>
    <col min="12545" max="12545" width="34.5" style="44" customWidth="1"/>
    <col min="12546" max="12546" width="32.875" style="44" customWidth="1"/>
    <col min="12547" max="12800" width="9" style="44"/>
    <col min="12801" max="12801" width="34.5" style="44" customWidth="1"/>
    <col min="12802" max="12802" width="32.875" style="44" customWidth="1"/>
    <col min="12803" max="13056" width="9" style="44"/>
    <col min="13057" max="13057" width="34.5" style="44" customWidth="1"/>
    <col min="13058" max="13058" width="32.875" style="44" customWidth="1"/>
    <col min="13059" max="13312" width="9" style="44"/>
    <col min="13313" max="13313" width="34.5" style="44" customWidth="1"/>
    <col min="13314" max="13314" width="32.875" style="44" customWidth="1"/>
    <col min="13315" max="13568" width="9" style="44"/>
    <col min="13569" max="13569" width="34.5" style="44" customWidth="1"/>
    <col min="13570" max="13570" width="32.875" style="44" customWidth="1"/>
    <col min="13571" max="13824" width="9" style="44"/>
    <col min="13825" max="13825" width="34.5" style="44" customWidth="1"/>
    <col min="13826" max="13826" width="32.875" style="44" customWidth="1"/>
    <col min="13827" max="14080" width="9" style="44"/>
    <col min="14081" max="14081" width="34.5" style="44" customWidth="1"/>
    <col min="14082" max="14082" width="32.875" style="44" customWidth="1"/>
    <col min="14083" max="14336" width="9" style="44"/>
    <col min="14337" max="14337" width="34.5" style="44" customWidth="1"/>
    <col min="14338" max="14338" width="32.875" style="44" customWidth="1"/>
    <col min="14339" max="14592" width="9" style="44"/>
    <col min="14593" max="14593" width="34.5" style="44" customWidth="1"/>
    <col min="14594" max="14594" width="32.875" style="44" customWidth="1"/>
    <col min="14595" max="14848" width="9" style="44"/>
    <col min="14849" max="14849" width="34.5" style="44" customWidth="1"/>
    <col min="14850" max="14850" width="32.875" style="44" customWidth="1"/>
    <col min="14851" max="15104" width="9" style="44"/>
    <col min="15105" max="15105" width="34.5" style="44" customWidth="1"/>
    <col min="15106" max="15106" width="32.875" style="44" customWidth="1"/>
    <col min="15107" max="15360" width="9" style="44"/>
    <col min="15361" max="15361" width="34.5" style="44" customWidth="1"/>
    <col min="15362" max="15362" width="32.875" style="44" customWidth="1"/>
    <col min="15363" max="15616" width="9" style="44"/>
    <col min="15617" max="15617" width="34.5" style="44" customWidth="1"/>
    <col min="15618" max="15618" width="32.875" style="44" customWidth="1"/>
    <col min="15619" max="15872" width="9" style="44"/>
    <col min="15873" max="15873" width="34.5" style="44" customWidth="1"/>
    <col min="15874" max="15874" width="32.875" style="44" customWidth="1"/>
    <col min="15875" max="16128" width="9" style="44"/>
    <col min="16129" max="16129" width="34.5" style="44" customWidth="1"/>
    <col min="16130" max="16130" width="32.875" style="44" customWidth="1"/>
    <col min="16131" max="16384" width="9" style="44"/>
  </cols>
  <sheetData>
    <row r="1" spans="1:2" hidden="1"/>
    <row r="2" spans="1:2" ht="19.5" thickBot="1">
      <c r="A2" s="157" t="s">
        <v>91</v>
      </c>
      <c r="B2" s="158"/>
    </row>
    <row r="3" spans="1:2">
      <c r="A3" s="46" t="s">
        <v>92</v>
      </c>
      <c r="B3" s="47" t="s">
        <v>67</v>
      </c>
    </row>
    <row r="4" spans="1:2">
      <c r="A4" s="48" t="s">
        <v>93</v>
      </c>
      <c r="B4" s="49">
        <v>6.4</v>
      </c>
    </row>
    <row r="5" spans="1:2">
      <c r="A5" s="48" t="s">
        <v>94</v>
      </c>
      <c r="B5" s="49">
        <v>5130.8999999999996</v>
      </c>
    </row>
    <row r="6" spans="1:2">
      <c r="A6" s="50" t="s">
        <v>95</v>
      </c>
      <c r="B6" s="49"/>
    </row>
    <row r="7" spans="1:2">
      <c r="A7" s="51" t="s">
        <v>96</v>
      </c>
      <c r="B7" s="49">
        <v>6.4</v>
      </c>
    </row>
    <row r="8" spans="1:2">
      <c r="A8" s="52" t="s">
        <v>97</v>
      </c>
      <c r="B8" s="49">
        <v>-29.4</v>
      </c>
    </row>
    <row r="9" spans="1:2">
      <c r="A9" s="52" t="s">
        <v>98</v>
      </c>
      <c r="B9" s="49">
        <v>7.5</v>
      </c>
    </row>
    <row r="10" spans="1:2">
      <c r="A10" s="53" t="s">
        <v>99</v>
      </c>
      <c r="B10" s="49" t="s">
        <v>100</v>
      </c>
    </row>
    <row r="11" spans="1:2">
      <c r="A11" s="54" t="s">
        <v>101</v>
      </c>
      <c r="B11" s="49"/>
    </row>
    <row r="12" spans="1:2">
      <c r="A12" s="52" t="s">
        <v>102</v>
      </c>
      <c r="B12" s="49">
        <v>215.8</v>
      </c>
    </row>
    <row r="13" spans="1:2">
      <c r="A13" s="52" t="s">
        <v>103</v>
      </c>
      <c r="B13" s="49">
        <v>6.4</v>
      </c>
    </row>
    <row r="14" spans="1:2">
      <c r="A14" s="52" t="s">
        <v>104</v>
      </c>
      <c r="B14" s="49">
        <v>6.4</v>
      </c>
    </row>
    <row r="15" spans="1:2">
      <c r="A15" s="52" t="s">
        <v>105</v>
      </c>
      <c r="B15" s="49">
        <v>2.4</v>
      </c>
    </row>
    <row r="16" spans="1:2">
      <c r="A16" s="50" t="s">
        <v>106</v>
      </c>
      <c r="B16" s="49"/>
    </row>
    <row r="17" spans="1:2">
      <c r="A17" s="55" t="s">
        <v>107</v>
      </c>
      <c r="B17" s="49">
        <v>-2</v>
      </c>
    </row>
    <row r="18" spans="1:2">
      <c r="A18" s="55" t="s">
        <v>108</v>
      </c>
      <c r="B18" s="49">
        <v>293.10000000000002</v>
      </c>
    </row>
    <row r="19" spans="1:2">
      <c r="A19" s="55" t="s">
        <v>109</v>
      </c>
      <c r="B19" s="49">
        <v>-81.3</v>
      </c>
    </row>
    <row r="20" spans="1:2">
      <c r="A20" s="55" t="s">
        <v>110</v>
      </c>
      <c r="B20" s="49">
        <v>705.8</v>
      </c>
    </row>
    <row r="21" spans="1:2" ht="15" thickBot="1">
      <c r="A21" s="56" t="s">
        <v>111</v>
      </c>
      <c r="B21" s="57" t="s">
        <v>100</v>
      </c>
    </row>
    <row r="22" spans="1:2" ht="48" customHeight="1">
      <c r="A22" s="159" t="s">
        <v>112</v>
      </c>
      <c r="B22" s="160"/>
    </row>
  </sheetData>
  <mergeCells count="2">
    <mergeCell ref="A2:B2"/>
    <mergeCell ref="A22:B22"/>
  </mergeCells>
  <phoneticPr fontId="1" type="noConversion"/>
  <printOptions horizontalCentered="1"/>
  <pageMargins left="0.81" right="0.75" top="0.98" bottom="0.98" header="0.51" footer="0.51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H7" sqref="H7"/>
    </sheetView>
  </sheetViews>
  <sheetFormatPr defaultRowHeight="31.5" customHeight="1"/>
  <cols>
    <col min="1" max="1" width="18.875" style="18" customWidth="1"/>
    <col min="2" max="3" width="18" style="36" customWidth="1"/>
    <col min="4" max="4" width="18" style="19" customWidth="1"/>
    <col min="5" max="6" width="9" style="18"/>
    <col min="7" max="7" width="9" style="37"/>
    <col min="8" max="256" width="9" style="18"/>
    <col min="257" max="257" width="18.875" style="18" customWidth="1"/>
    <col min="258" max="260" width="18" style="18" customWidth="1"/>
    <col min="261" max="512" width="9" style="18"/>
    <col min="513" max="513" width="18.875" style="18" customWidth="1"/>
    <col min="514" max="516" width="18" style="18" customWidth="1"/>
    <col min="517" max="768" width="9" style="18"/>
    <col min="769" max="769" width="18.875" style="18" customWidth="1"/>
    <col min="770" max="772" width="18" style="18" customWidth="1"/>
    <col min="773" max="1024" width="9" style="18"/>
    <col min="1025" max="1025" width="18.875" style="18" customWidth="1"/>
    <col min="1026" max="1028" width="18" style="18" customWidth="1"/>
    <col min="1029" max="1280" width="9" style="18"/>
    <col min="1281" max="1281" width="18.875" style="18" customWidth="1"/>
    <col min="1282" max="1284" width="18" style="18" customWidth="1"/>
    <col min="1285" max="1536" width="9" style="18"/>
    <col min="1537" max="1537" width="18.875" style="18" customWidth="1"/>
    <col min="1538" max="1540" width="18" style="18" customWidth="1"/>
    <col min="1541" max="1792" width="9" style="18"/>
    <col min="1793" max="1793" width="18.875" style="18" customWidth="1"/>
    <col min="1794" max="1796" width="18" style="18" customWidth="1"/>
    <col min="1797" max="2048" width="9" style="18"/>
    <col min="2049" max="2049" width="18.875" style="18" customWidth="1"/>
    <col min="2050" max="2052" width="18" style="18" customWidth="1"/>
    <col min="2053" max="2304" width="9" style="18"/>
    <col min="2305" max="2305" width="18.875" style="18" customWidth="1"/>
    <col min="2306" max="2308" width="18" style="18" customWidth="1"/>
    <col min="2309" max="2560" width="9" style="18"/>
    <col min="2561" max="2561" width="18.875" style="18" customWidth="1"/>
    <col min="2562" max="2564" width="18" style="18" customWidth="1"/>
    <col min="2565" max="2816" width="9" style="18"/>
    <col min="2817" max="2817" width="18.875" style="18" customWidth="1"/>
    <col min="2818" max="2820" width="18" style="18" customWidth="1"/>
    <col min="2821" max="3072" width="9" style="18"/>
    <col min="3073" max="3073" width="18.875" style="18" customWidth="1"/>
    <col min="3074" max="3076" width="18" style="18" customWidth="1"/>
    <col min="3077" max="3328" width="9" style="18"/>
    <col min="3329" max="3329" width="18.875" style="18" customWidth="1"/>
    <col min="3330" max="3332" width="18" style="18" customWidth="1"/>
    <col min="3333" max="3584" width="9" style="18"/>
    <col min="3585" max="3585" width="18.875" style="18" customWidth="1"/>
    <col min="3586" max="3588" width="18" style="18" customWidth="1"/>
    <col min="3589" max="3840" width="9" style="18"/>
    <col min="3841" max="3841" width="18.875" style="18" customWidth="1"/>
    <col min="3842" max="3844" width="18" style="18" customWidth="1"/>
    <col min="3845" max="4096" width="9" style="18"/>
    <col min="4097" max="4097" width="18.875" style="18" customWidth="1"/>
    <col min="4098" max="4100" width="18" style="18" customWidth="1"/>
    <col min="4101" max="4352" width="9" style="18"/>
    <col min="4353" max="4353" width="18.875" style="18" customWidth="1"/>
    <col min="4354" max="4356" width="18" style="18" customWidth="1"/>
    <col min="4357" max="4608" width="9" style="18"/>
    <col min="4609" max="4609" width="18.875" style="18" customWidth="1"/>
    <col min="4610" max="4612" width="18" style="18" customWidth="1"/>
    <col min="4613" max="4864" width="9" style="18"/>
    <col min="4865" max="4865" width="18.875" style="18" customWidth="1"/>
    <col min="4866" max="4868" width="18" style="18" customWidth="1"/>
    <col min="4869" max="5120" width="9" style="18"/>
    <col min="5121" max="5121" width="18.875" style="18" customWidth="1"/>
    <col min="5122" max="5124" width="18" style="18" customWidth="1"/>
    <col min="5125" max="5376" width="9" style="18"/>
    <col min="5377" max="5377" width="18.875" style="18" customWidth="1"/>
    <col min="5378" max="5380" width="18" style="18" customWidth="1"/>
    <col min="5381" max="5632" width="9" style="18"/>
    <col min="5633" max="5633" width="18.875" style="18" customWidth="1"/>
    <col min="5634" max="5636" width="18" style="18" customWidth="1"/>
    <col min="5637" max="5888" width="9" style="18"/>
    <col min="5889" max="5889" width="18.875" style="18" customWidth="1"/>
    <col min="5890" max="5892" width="18" style="18" customWidth="1"/>
    <col min="5893" max="6144" width="9" style="18"/>
    <col min="6145" max="6145" width="18.875" style="18" customWidth="1"/>
    <col min="6146" max="6148" width="18" style="18" customWidth="1"/>
    <col min="6149" max="6400" width="9" style="18"/>
    <col min="6401" max="6401" width="18.875" style="18" customWidth="1"/>
    <col min="6402" max="6404" width="18" style="18" customWidth="1"/>
    <col min="6405" max="6656" width="9" style="18"/>
    <col min="6657" max="6657" width="18.875" style="18" customWidth="1"/>
    <col min="6658" max="6660" width="18" style="18" customWidth="1"/>
    <col min="6661" max="6912" width="9" style="18"/>
    <col min="6913" max="6913" width="18.875" style="18" customWidth="1"/>
    <col min="6914" max="6916" width="18" style="18" customWidth="1"/>
    <col min="6917" max="7168" width="9" style="18"/>
    <col min="7169" max="7169" width="18.875" style="18" customWidth="1"/>
    <col min="7170" max="7172" width="18" style="18" customWidth="1"/>
    <col min="7173" max="7424" width="9" style="18"/>
    <col min="7425" max="7425" width="18.875" style="18" customWidth="1"/>
    <col min="7426" max="7428" width="18" style="18" customWidth="1"/>
    <col min="7429" max="7680" width="9" style="18"/>
    <col min="7681" max="7681" width="18.875" style="18" customWidth="1"/>
    <col min="7682" max="7684" width="18" style="18" customWidth="1"/>
    <col min="7685" max="7936" width="9" style="18"/>
    <col min="7937" max="7937" width="18.875" style="18" customWidth="1"/>
    <col min="7938" max="7940" width="18" style="18" customWidth="1"/>
    <col min="7941" max="8192" width="9" style="18"/>
    <col min="8193" max="8193" width="18.875" style="18" customWidth="1"/>
    <col min="8194" max="8196" width="18" style="18" customWidth="1"/>
    <col min="8197" max="8448" width="9" style="18"/>
    <col min="8449" max="8449" width="18.875" style="18" customWidth="1"/>
    <col min="8450" max="8452" width="18" style="18" customWidth="1"/>
    <col min="8453" max="8704" width="9" style="18"/>
    <col min="8705" max="8705" width="18.875" style="18" customWidth="1"/>
    <col min="8706" max="8708" width="18" style="18" customWidth="1"/>
    <col min="8709" max="8960" width="9" style="18"/>
    <col min="8961" max="8961" width="18.875" style="18" customWidth="1"/>
    <col min="8962" max="8964" width="18" style="18" customWidth="1"/>
    <col min="8965" max="9216" width="9" style="18"/>
    <col min="9217" max="9217" width="18.875" style="18" customWidth="1"/>
    <col min="9218" max="9220" width="18" style="18" customWidth="1"/>
    <col min="9221" max="9472" width="9" style="18"/>
    <col min="9473" max="9473" width="18.875" style="18" customWidth="1"/>
    <col min="9474" max="9476" width="18" style="18" customWidth="1"/>
    <col min="9477" max="9728" width="9" style="18"/>
    <col min="9729" max="9729" width="18.875" style="18" customWidth="1"/>
    <col min="9730" max="9732" width="18" style="18" customWidth="1"/>
    <col min="9733" max="9984" width="9" style="18"/>
    <col min="9985" max="9985" width="18.875" style="18" customWidth="1"/>
    <col min="9986" max="9988" width="18" style="18" customWidth="1"/>
    <col min="9989" max="10240" width="9" style="18"/>
    <col min="10241" max="10241" width="18.875" style="18" customWidth="1"/>
    <col min="10242" max="10244" width="18" style="18" customWidth="1"/>
    <col min="10245" max="10496" width="9" style="18"/>
    <col min="10497" max="10497" width="18.875" style="18" customWidth="1"/>
    <col min="10498" max="10500" width="18" style="18" customWidth="1"/>
    <col min="10501" max="10752" width="9" style="18"/>
    <col min="10753" max="10753" width="18.875" style="18" customWidth="1"/>
    <col min="10754" max="10756" width="18" style="18" customWidth="1"/>
    <col min="10757" max="11008" width="9" style="18"/>
    <col min="11009" max="11009" width="18.875" style="18" customWidth="1"/>
    <col min="11010" max="11012" width="18" style="18" customWidth="1"/>
    <col min="11013" max="11264" width="9" style="18"/>
    <col min="11265" max="11265" width="18.875" style="18" customWidth="1"/>
    <col min="11266" max="11268" width="18" style="18" customWidth="1"/>
    <col min="11269" max="11520" width="9" style="18"/>
    <col min="11521" max="11521" width="18.875" style="18" customWidth="1"/>
    <col min="11522" max="11524" width="18" style="18" customWidth="1"/>
    <col min="11525" max="11776" width="9" style="18"/>
    <col min="11777" max="11777" width="18.875" style="18" customWidth="1"/>
    <col min="11778" max="11780" width="18" style="18" customWidth="1"/>
    <col min="11781" max="12032" width="9" style="18"/>
    <col min="12033" max="12033" width="18.875" style="18" customWidth="1"/>
    <col min="12034" max="12036" width="18" style="18" customWidth="1"/>
    <col min="12037" max="12288" width="9" style="18"/>
    <col min="12289" max="12289" width="18.875" style="18" customWidth="1"/>
    <col min="12290" max="12292" width="18" style="18" customWidth="1"/>
    <col min="12293" max="12544" width="9" style="18"/>
    <col min="12545" max="12545" width="18.875" style="18" customWidth="1"/>
    <col min="12546" max="12548" width="18" style="18" customWidth="1"/>
    <col min="12549" max="12800" width="9" style="18"/>
    <col min="12801" max="12801" width="18.875" style="18" customWidth="1"/>
    <col min="12802" max="12804" width="18" style="18" customWidth="1"/>
    <col min="12805" max="13056" width="9" style="18"/>
    <col min="13057" max="13057" width="18.875" style="18" customWidth="1"/>
    <col min="13058" max="13060" width="18" style="18" customWidth="1"/>
    <col min="13061" max="13312" width="9" style="18"/>
    <col min="13313" max="13313" width="18.875" style="18" customWidth="1"/>
    <col min="13314" max="13316" width="18" style="18" customWidth="1"/>
    <col min="13317" max="13568" width="9" style="18"/>
    <col min="13569" max="13569" width="18.875" style="18" customWidth="1"/>
    <col min="13570" max="13572" width="18" style="18" customWidth="1"/>
    <col min="13573" max="13824" width="9" style="18"/>
    <col min="13825" max="13825" width="18.875" style="18" customWidth="1"/>
    <col min="13826" max="13828" width="18" style="18" customWidth="1"/>
    <col min="13829" max="14080" width="9" style="18"/>
    <col min="14081" max="14081" width="18.875" style="18" customWidth="1"/>
    <col min="14082" max="14084" width="18" style="18" customWidth="1"/>
    <col min="14085" max="14336" width="9" style="18"/>
    <col min="14337" max="14337" width="18.875" style="18" customWidth="1"/>
    <col min="14338" max="14340" width="18" style="18" customWidth="1"/>
    <col min="14341" max="14592" width="9" style="18"/>
    <col min="14593" max="14593" width="18.875" style="18" customWidth="1"/>
    <col min="14594" max="14596" width="18" style="18" customWidth="1"/>
    <col min="14597" max="14848" width="9" style="18"/>
    <col min="14849" max="14849" width="18.875" style="18" customWidth="1"/>
    <col min="14850" max="14852" width="18" style="18" customWidth="1"/>
    <col min="14853" max="15104" width="9" style="18"/>
    <col min="15105" max="15105" width="18.875" style="18" customWidth="1"/>
    <col min="15106" max="15108" width="18" style="18" customWidth="1"/>
    <col min="15109" max="15360" width="9" style="18"/>
    <col min="15361" max="15361" width="18.875" style="18" customWidth="1"/>
    <col min="15362" max="15364" width="18" style="18" customWidth="1"/>
    <col min="15365" max="15616" width="9" style="18"/>
    <col min="15617" max="15617" width="18.875" style="18" customWidth="1"/>
    <col min="15618" max="15620" width="18" style="18" customWidth="1"/>
    <col min="15621" max="15872" width="9" style="18"/>
    <col min="15873" max="15873" width="18.875" style="18" customWidth="1"/>
    <col min="15874" max="15876" width="18" style="18" customWidth="1"/>
    <col min="15877" max="16128" width="9" style="18"/>
    <col min="16129" max="16129" width="18.875" style="18" customWidth="1"/>
    <col min="16130" max="16132" width="18" style="18" customWidth="1"/>
    <col min="16133" max="16384" width="9" style="18"/>
  </cols>
  <sheetData>
    <row r="1" spans="1:10" ht="31.5" customHeight="1">
      <c r="A1" s="161" t="s">
        <v>81</v>
      </c>
      <c r="B1" s="161"/>
      <c r="C1" s="161"/>
      <c r="D1" s="161"/>
      <c r="E1" s="17"/>
      <c r="F1" s="17"/>
      <c r="G1" s="35"/>
      <c r="H1" s="17"/>
      <c r="I1" s="17"/>
      <c r="J1" s="17"/>
    </row>
    <row r="2" spans="1:10" ht="31.5" customHeight="1">
      <c r="D2" s="20" t="s">
        <v>64</v>
      </c>
      <c r="E2" s="19"/>
      <c r="F2" s="19"/>
    </row>
    <row r="3" spans="1:10" ht="31.5" customHeight="1">
      <c r="A3" s="21"/>
      <c r="B3" s="22" t="s">
        <v>82</v>
      </c>
      <c r="C3" s="38" t="s">
        <v>83</v>
      </c>
      <c r="D3" s="24" t="s">
        <v>67</v>
      </c>
    </row>
    <row r="4" spans="1:10" ht="31.5" customHeight="1">
      <c r="A4" s="39" t="s">
        <v>84</v>
      </c>
      <c r="B4" s="40">
        <v>438.7</v>
      </c>
      <c r="C4" s="40">
        <v>266</v>
      </c>
      <c r="D4" s="41">
        <f>B4/C4*100-100</f>
        <v>64.924812030075174</v>
      </c>
    </row>
    <row r="5" spans="1:10" ht="31.5" customHeight="1">
      <c r="A5" s="21" t="s">
        <v>69</v>
      </c>
      <c r="B5" s="42"/>
      <c r="C5" s="42"/>
      <c r="D5" s="41"/>
    </row>
    <row r="6" spans="1:10" ht="31.5" customHeight="1">
      <c r="A6" s="21" t="s">
        <v>85</v>
      </c>
      <c r="B6" s="42">
        <v>220.5</v>
      </c>
      <c r="C6" s="42">
        <v>154.9</v>
      </c>
      <c r="D6" s="41">
        <f t="shared" ref="D6:D17" si="0">B6/C6*100-100</f>
        <v>42.349903163331192</v>
      </c>
      <c r="F6" s="37"/>
    </row>
    <row r="7" spans="1:10" ht="31.5" customHeight="1">
      <c r="A7" s="21" t="s">
        <v>86</v>
      </c>
      <c r="B7" s="42">
        <v>170.4</v>
      </c>
      <c r="C7" s="42">
        <v>115.2</v>
      </c>
      <c r="D7" s="41">
        <f t="shared" si="0"/>
        <v>47.916666666666686</v>
      </c>
      <c r="F7" s="37"/>
    </row>
    <row r="8" spans="1:10" ht="31.5" customHeight="1">
      <c r="A8" s="21" t="s">
        <v>87</v>
      </c>
      <c r="B8" s="42">
        <v>50.1</v>
      </c>
      <c r="C8" s="42">
        <v>39.700000000000003</v>
      </c>
      <c r="D8" s="41">
        <f t="shared" si="0"/>
        <v>26.196473551637283</v>
      </c>
      <c r="F8" s="37"/>
    </row>
    <row r="9" spans="1:10" ht="31.5" customHeight="1">
      <c r="A9" s="21" t="s">
        <v>88</v>
      </c>
      <c r="B9" s="43" t="s">
        <v>75</v>
      </c>
      <c r="C9" s="43" t="s">
        <v>75</v>
      </c>
      <c r="D9" s="41" t="s">
        <v>75</v>
      </c>
      <c r="F9" s="37"/>
    </row>
    <row r="10" spans="1:10" ht="31.5" customHeight="1">
      <c r="A10" s="21" t="s">
        <v>89</v>
      </c>
      <c r="B10" s="43" t="s">
        <v>75</v>
      </c>
      <c r="C10" s="43" t="s">
        <v>75</v>
      </c>
      <c r="D10" s="41" t="s">
        <v>75</v>
      </c>
      <c r="F10" s="37"/>
    </row>
    <row r="11" spans="1:10" ht="31.5" customHeight="1">
      <c r="A11" s="21" t="s">
        <v>90</v>
      </c>
      <c r="B11" s="42">
        <v>218.2</v>
      </c>
      <c r="C11" s="42">
        <v>111.1</v>
      </c>
      <c r="D11" s="41">
        <f t="shared" si="0"/>
        <v>96.399639963996407</v>
      </c>
      <c r="F11" s="37"/>
    </row>
    <row r="12" spans="1:10" ht="31.5" customHeight="1">
      <c r="A12" s="21" t="s">
        <v>72</v>
      </c>
      <c r="B12" s="42"/>
      <c r="C12" s="42"/>
      <c r="D12" s="41"/>
      <c r="F12" s="37"/>
    </row>
    <row r="13" spans="1:10" ht="31.5" customHeight="1">
      <c r="A13" s="21" t="s">
        <v>73</v>
      </c>
      <c r="B13" s="42">
        <v>295.39999999999998</v>
      </c>
      <c r="C13" s="42">
        <v>213.2</v>
      </c>
      <c r="D13" s="41">
        <f t="shared" si="0"/>
        <v>38.555347091932447</v>
      </c>
      <c r="F13" s="37"/>
    </row>
    <row r="14" spans="1:10" ht="31.5" customHeight="1">
      <c r="A14" s="21" t="s">
        <v>74</v>
      </c>
      <c r="B14" s="43" t="s">
        <v>75</v>
      </c>
      <c r="C14" s="43" t="s">
        <v>75</v>
      </c>
      <c r="D14" s="41" t="s">
        <v>75</v>
      </c>
      <c r="F14" s="37"/>
    </row>
    <row r="15" spans="1:10" ht="31.5" customHeight="1">
      <c r="A15" s="21" t="s">
        <v>76</v>
      </c>
      <c r="B15" s="42">
        <v>133</v>
      </c>
      <c r="C15" s="42">
        <v>33.700000000000003</v>
      </c>
      <c r="D15" s="41">
        <f t="shared" si="0"/>
        <v>294.65875370919878</v>
      </c>
      <c r="F15" s="37"/>
    </row>
    <row r="16" spans="1:10" ht="31.5" customHeight="1">
      <c r="A16" s="21" t="s">
        <v>77</v>
      </c>
      <c r="B16" s="43" t="s">
        <v>75</v>
      </c>
      <c r="C16" s="43" t="s">
        <v>75</v>
      </c>
      <c r="D16" s="41" t="s">
        <v>75</v>
      </c>
      <c r="F16" s="37"/>
    </row>
    <row r="17" spans="1:6" ht="31.5" customHeight="1">
      <c r="A17" s="21" t="s">
        <v>78</v>
      </c>
      <c r="B17" s="43">
        <v>10.3</v>
      </c>
      <c r="C17" s="43">
        <v>19.100000000000001</v>
      </c>
      <c r="D17" s="41">
        <f t="shared" si="0"/>
        <v>-46.073298429319379</v>
      </c>
      <c r="F17" s="37"/>
    </row>
  </sheetData>
  <mergeCells count="1">
    <mergeCell ref="A1:D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J16" sqref="J16"/>
    </sheetView>
  </sheetViews>
  <sheetFormatPr defaultColWidth="9" defaultRowHeight="22.5" customHeight="1"/>
  <cols>
    <col min="1" max="1" width="18.25" style="18" customWidth="1"/>
    <col min="2" max="4" width="18" style="19" customWidth="1"/>
    <col min="5" max="256" width="9" style="18"/>
    <col min="257" max="257" width="18.25" style="18" customWidth="1"/>
    <col min="258" max="260" width="18" style="18" customWidth="1"/>
    <col min="261" max="512" width="9" style="18"/>
    <col min="513" max="513" width="18.25" style="18" customWidth="1"/>
    <col min="514" max="516" width="18" style="18" customWidth="1"/>
    <col min="517" max="768" width="9" style="18"/>
    <col min="769" max="769" width="18.25" style="18" customWidth="1"/>
    <col min="770" max="772" width="18" style="18" customWidth="1"/>
    <col min="773" max="1024" width="9" style="18"/>
    <col min="1025" max="1025" width="18.25" style="18" customWidth="1"/>
    <col min="1026" max="1028" width="18" style="18" customWidth="1"/>
    <col min="1029" max="1280" width="9" style="18"/>
    <col min="1281" max="1281" width="18.25" style="18" customWidth="1"/>
    <col min="1282" max="1284" width="18" style="18" customWidth="1"/>
    <col min="1285" max="1536" width="9" style="18"/>
    <col min="1537" max="1537" width="18.25" style="18" customWidth="1"/>
    <col min="1538" max="1540" width="18" style="18" customWidth="1"/>
    <col min="1541" max="1792" width="9" style="18"/>
    <col min="1793" max="1793" width="18.25" style="18" customWidth="1"/>
    <col min="1794" max="1796" width="18" style="18" customWidth="1"/>
    <col min="1797" max="2048" width="9" style="18"/>
    <col min="2049" max="2049" width="18.25" style="18" customWidth="1"/>
    <col min="2050" max="2052" width="18" style="18" customWidth="1"/>
    <col min="2053" max="2304" width="9" style="18"/>
    <col min="2305" max="2305" width="18.25" style="18" customWidth="1"/>
    <col min="2306" max="2308" width="18" style="18" customWidth="1"/>
    <col min="2309" max="2560" width="9" style="18"/>
    <col min="2561" max="2561" width="18.25" style="18" customWidth="1"/>
    <col min="2562" max="2564" width="18" style="18" customWidth="1"/>
    <col min="2565" max="2816" width="9" style="18"/>
    <col min="2817" max="2817" width="18.25" style="18" customWidth="1"/>
    <col min="2818" max="2820" width="18" style="18" customWidth="1"/>
    <col min="2821" max="3072" width="9" style="18"/>
    <col min="3073" max="3073" width="18.25" style="18" customWidth="1"/>
    <col min="3074" max="3076" width="18" style="18" customWidth="1"/>
    <col min="3077" max="3328" width="9" style="18"/>
    <col min="3329" max="3329" width="18.25" style="18" customWidth="1"/>
    <col min="3330" max="3332" width="18" style="18" customWidth="1"/>
    <col min="3333" max="3584" width="9" style="18"/>
    <col min="3585" max="3585" width="18.25" style="18" customWidth="1"/>
    <col min="3586" max="3588" width="18" style="18" customWidth="1"/>
    <col min="3589" max="3840" width="9" style="18"/>
    <col min="3841" max="3841" width="18.25" style="18" customWidth="1"/>
    <col min="3842" max="3844" width="18" style="18" customWidth="1"/>
    <col min="3845" max="4096" width="9" style="18"/>
    <col min="4097" max="4097" width="18.25" style="18" customWidth="1"/>
    <col min="4098" max="4100" width="18" style="18" customWidth="1"/>
    <col min="4101" max="4352" width="9" style="18"/>
    <col min="4353" max="4353" width="18.25" style="18" customWidth="1"/>
    <col min="4354" max="4356" width="18" style="18" customWidth="1"/>
    <col min="4357" max="4608" width="9" style="18"/>
    <col min="4609" max="4609" width="18.25" style="18" customWidth="1"/>
    <col min="4610" max="4612" width="18" style="18" customWidth="1"/>
    <col min="4613" max="4864" width="9" style="18"/>
    <col min="4865" max="4865" width="18.25" style="18" customWidth="1"/>
    <col min="4866" max="4868" width="18" style="18" customWidth="1"/>
    <col min="4869" max="5120" width="9" style="18"/>
    <col min="5121" max="5121" width="18.25" style="18" customWidth="1"/>
    <col min="5122" max="5124" width="18" style="18" customWidth="1"/>
    <col min="5125" max="5376" width="9" style="18"/>
    <col min="5377" max="5377" width="18.25" style="18" customWidth="1"/>
    <col min="5378" max="5380" width="18" style="18" customWidth="1"/>
    <col min="5381" max="5632" width="9" style="18"/>
    <col min="5633" max="5633" width="18.25" style="18" customWidth="1"/>
    <col min="5634" max="5636" width="18" style="18" customWidth="1"/>
    <col min="5637" max="5888" width="9" style="18"/>
    <col min="5889" max="5889" width="18.25" style="18" customWidth="1"/>
    <col min="5890" max="5892" width="18" style="18" customWidth="1"/>
    <col min="5893" max="6144" width="9" style="18"/>
    <col min="6145" max="6145" width="18.25" style="18" customWidth="1"/>
    <col min="6146" max="6148" width="18" style="18" customWidth="1"/>
    <col min="6149" max="6400" width="9" style="18"/>
    <col min="6401" max="6401" width="18.25" style="18" customWidth="1"/>
    <col min="6402" max="6404" width="18" style="18" customWidth="1"/>
    <col min="6405" max="6656" width="9" style="18"/>
    <col min="6657" max="6657" width="18.25" style="18" customWidth="1"/>
    <col min="6658" max="6660" width="18" style="18" customWidth="1"/>
    <col min="6661" max="6912" width="9" style="18"/>
    <col min="6913" max="6913" width="18.25" style="18" customWidth="1"/>
    <col min="6914" max="6916" width="18" style="18" customWidth="1"/>
    <col min="6917" max="7168" width="9" style="18"/>
    <col min="7169" max="7169" width="18.25" style="18" customWidth="1"/>
    <col min="7170" max="7172" width="18" style="18" customWidth="1"/>
    <col min="7173" max="7424" width="9" style="18"/>
    <col min="7425" max="7425" width="18.25" style="18" customWidth="1"/>
    <col min="7426" max="7428" width="18" style="18" customWidth="1"/>
    <col min="7429" max="7680" width="9" style="18"/>
    <col min="7681" max="7681" width="18.25" style="18" customWidth="1"/>
    <col min="7682" max="7684" width="18" style="18" customWidth="1"/>
    <col min="7685" max="7936" width="9" style="18"/>
    <col min="7937" max="7937" width="18.25" style="18" customWidth="1"/>
    <col min="7938" max="7940" width="18" style="18" customWidth="1"/>
    <col min="7941" max="8192" width="9" style="18"/>
    <col min="8193" max="8193" width="18.25" style="18" customWidth="1"/>
    <col min="8194" max="8196" width="18" style="18" customWidth="1"/>
    <col min="8197" max="8448" width="9" style="18"/>
    <col min="8449" max="8449" width="18.25" style="18" customWidth="1"/>
    <col min="8450" max="8452" width="18" style="18" customWidth="1"/>
    <col min="8453" max="8704" width="9" style="18"/>
    <col min="8705" max="8705" width="18.25" style="18" customWidth="1"/>
    <col min="8706" max="8708" width="18" style="18" customWidth="1"/>
    <col min="8709" max="8960" width="9" style="18"/>
    <col min="8961" max="8961" width="18.25" style="18" customWidth="1"/>
    <col min="8962" max="8964" width="18" style="18" customWidth="1"/>
    <col min="8965" max="9216" width="9" style="18"/>
    <col min="9217" max="9217" width="18.25" style="18" customWidth="1"/>
    <col min="9218" max="9220" width="18" style="18" customWidth="1"/>
    <col min="9221" max="9472" width="9" style="18"/>
    <col min="9473" max="9473" width="18.25" style="18" customWidth="1"/>
    <col min="9474" max="9476" width="18" style="18" customWidth="1"/>
    <col min="9477" max="9728" width="9" style="18"/>
    <col min="9729" max="9729" width="18.25" style="18" customWidth="1"/>
    <col min="9730" max="9732" width="18" style="18" customWidth="1"/>
    <col min="9733" max="9984" width="9" style="18"/>
    <col min="9985" max="9985" width="18.25" style="18" customWidth="1"/>
    <col min="9986" max="9988" width="18" style="18" customWidth="1"/>
    <col min="9989" max="10240" width="9" style="18"/>
    <col min="10241" max="10241" width="18.25" style="18" customWidth="1"/>
    <col min="10242" max="10244" width="18" style="18" customWidth="1"/>
    <col min="10245" max="10496" width="9" style="18"/>
    <col min="10497" max="10497" width="18.25" style="18" customWidth="1"/>
    <col min="10498" max="10500" width="18" style="18" customWidth="1"/>
    <col min="10501" max="10752" width="9" style="18"/>
    <col min="10753" max="10753" width="18.25" style="18" customWidth="1"/>
    <col min="10754" max="10756" width="18" style="18" customWidth="1"/>
    <col min="10757" max="11008" width="9" style="18"/>
    <col min="11009" max="11009" width="18.25" style="18" customWidth="1"/>
    <col min="11010" max="11012" width="18" style="18" customWidth="1"/>
    <col min="11013" max="11264" width="9" style="18"/>
    <col min="11265" max="11265" width="18.25" style="18" customWidth="1"/>
    <col min="11266" max="11268" width="18" style="18" customWidth="1"/>
    <col min="11269" max="11520" width="9" style="18"/>
    <col min="11521" max="11521" width="18.25" style="18" customWidth="1"/>
    <col min="11522" max="11524" width="18" style="18" customWidth="1"/>
    <col min="11525" max="11776" width="9" style="18"/>
    <col min="11777" max="11777" width="18.25" style="18" customWidth="1"/>
    <col min="11778" max="11780" width="18" style="18" customWidth="1"/>
    <col min="11781" max="12032" width="9" style="18"/>
    <col min="12033" max="12033" width="18.25" style="18" customWidth="1"/>
    <col min="12034" max="12036" width="18" style="18" customWidth="1"/>
    <col min="12037" max="12288" width="9" style="18"/>
    <col min="12289" max="12289" width="18.25" style="18" customWidth="1"/>
    <col min="12290" max="12292" width="18" style="18" customWidth="1"/>
    <col min="12293" max="12544" width="9" style="18"/>
    <col min="12545" max="12545" width="18.25" style="18" customWidth="1"/>
    <col min="12546" max="12548" width="18" style="18" customWidth="1"/>
    <col min="12549" max="12800" width="9" style="18"/>
    <col min="12801" max="12801" width="18.25" style="18" customWidth="1"/>
    <col min="12802" max="12804" width="18" style="18" customWidth="1"/>
    <col min="12805" max="13056" width="9" style="18"/>
    <col min="13057" max="13057" width="18.25" style="18" customWidth="1"/>
    <col min="13058" max="13060" width="18" style="18" customWidth="1"/>
    <col min="13061" max="13312" width="9" style="18"/>
    <col min="13313" max="13313" width="18.25" style="18" customWidth="1"/>
    <col min="13314" max="13316" width="18" style="18" customWidth="1"/>
    <col min="13317" max="13568" width="9" style="18"/>
    <col min="13569" max="13569" width="18.25" style="18" customWidth="1"/>
    <col min="13570" max="13572" width="18" style="18" customWidth="1"/>
    <col min="13573" max="13824" width="9" style="18"/>
    <col min="13825" max="13825" width="18.25" style="18" customWidth="1"/>
    <col min="13826" max="13828" width="18" style="18" customWidth="1"/>
    <col min="13829" max="14080" width="9" style="18"/>
    <col min="14081" max="14081" width="18.25" style="18" customWidth="1"/>
    <col min="14082" max="14084" width="18" style="18" customWidth="1"/>
    <col min="14085" max="14336" width="9" style="18"/>
    <col min="14337" max="14337" width="18.25" style="18" customWidth="1"/>
    <col min="14338" max="14340" width="18" style="18" customWidth="1"/>
    <col min="14341" max="14592" width="9" style="18"/>
    <col min="14593" max="14593" width="18.25" style="18" customWidth="1"/>
    <col min="14594" max="14596" width="18" style="18" customWidth="1"/>
    <col min="14597" max="14848" width="9" style="18"/>
    <col min="14849" max="14849" width="18.25" style="18" customWidth="1"/>
    <col min="14850" max="14852" width="18" style="18" customWidth="1"/>
    <col min="14853" max="15104" width="9" style="18"/>
    <col min="15105" max="15105" width="18.25" style="18" customWidth="1"/>
    <col min="15106" max="15108" width="18" style="18" customWidth="1"/>
    <col min="15109" max="15360" width="9" style="18"/>
    <col min="15361" max="15361" width="18.25" style="18" customWidth="1"/>
    <col min="15362" max="15364" width="18" style="18" customWidth="1"/>
    <col min="15365" max="15616" width="9" style="18"/>
    <col min="15617" max="15617" width="18.25" style="18" customWidth="1"/>
    <col min="15618" max="15620" width="18" style="18" customWidth="1"/>
    <col min="15621" max="15872" width="9" style="18"/>
    <col min="15873" max="15873" width="18.25" style="18" customWidth="1"/>
    <col min="15874" max="15876" width="18" style="18" customWidth="1"/>
    <col min="15877" max="16128" width="9" style="18"/>
    <col min="16129" max="16129" width="18.25" style="18" customWidth="1"/>
    <col min="16130" max="16132" width="18" style="18" customWidth="1"/>
    <col min="16133" max="16384" width="9" style="18"/>
  </cols>
  <sheetData>
    <row r="1" spans="1:10" ht="22.5" customHeight="1">
      <c r="A1" s="161" t="s">
        <v>63</v>
      </c>
      <c r="B1" s="161"/>
      <c r="C1" s="161"/>
      <c r="D1" s="161"/>
      <c r="E1" s="17"/>
      <c r="F1" s="17"/>
      <c r="G1" s="17"/>
      <c r="H1" s="17"/>
      <c r="I1" s="17"/>
      <c r="J1" s="17"/>
    </row>
    <row r="2" spans="1:10" ht="22.5" customHeight="1">
      <c r="D2" s="20" t="s">
        <v>64</v>
      </c>
      <c r="E2" s="19"/>
      <c r="F2" s="19"/>
    </row>
    <row r="3" spans="1:10" ht="22.5" customHeight="1">
      <c r="A3" s="21"/>
      <c r="B3" s="22" t="s">
        <v>65</v>
      </c>
      <c r="C3" s="23" t="s">
        <v>66</v>
      </c>
      <c r="D3" s="24" t="s">
        <v>67</v>
      </c>
    </row>
    <row r="4" spans="1:10" ht="22.5" customHeight="1">
      <c r="A4" s="25" t="s">
        <v>68</v>
      </c>
      <c r="B4" s="26">
        <v>31023.5</v>
      </c>
      <c r="C4" s="26">
        <v>22094.799999999999</v>
      </c>
      <c r="D4" s="27">
        <f>B4/C4*100-100</f>
        <v>40.410865905099854</v>
      </c>
    </row>
    <row r="5" spans="1:10" ht="22.5" customHeight="1">
      <c r="A5" s="21" t="s">
        <v>69</v>
      </c>
      <c r="B5" s="23"/>
      <c r="C5" s="23"/>
      <c r="D5" s="27"/>
    </row>
    <row r="6" spans="1:10" ht="22.5" customHeight="1">
      <c r="A6" s="21" t="s">
        <v>70</v>
      </c>
      <c r="B6" s="28">
        <v>25322</v>
      </c>
      <c r="C6" s="28">
        <v>16984.099999999999</v>
      </c>
      <c r="D6" s="27">
        <f>B6/C6*100-100</f>
        <v>49.092386408464392</v>
      </c>
    </row>
    <row r="7" spans="1:10" ht="22.5" customHeight="1">
      <c r="A7" s="21" t="s">
        <v>71</v>
      </c>
      <c r="B7" s="28">
        <v>5701.5</v>
      </c>
      <c r="C7" s="28">
        <v>5110.7</v>
      </c>
      <c r="D7" s="27">
        <f t="shared" ref="D7:D22" si="0">B7/C7*100-100</f>
        <v>11.560060265717027</v>
      </c>
    </row>
    <row r="8" spans="1:10" ht="22.5" customHeight="1">
      <c r="A8" s="21" t="s">
        <v>72</v>
      </c>
      <c r="B8" s="28"/>
      <c r="C8" s="28"/>
      <c r="D8" s="27"/>
    </row>
    <row r="9" spans="1:10" ht="22.5" customHeight="1">
      <c r="A9" s="21" t="s">
        <v>73</v>
      </c>
      <c r="B9" s="28">
        <v>22153.4</v>
      </c>
      <c r="C9" s="28">
        <v>18651.8</v>
      </c>
      <c r="D9" s="27">
        <f t="shared" si="0"/>
        <v>18.77352319883336</v>
      </c>
    </row>
    <row r="10" spans="1:10" ht="22.5" customHeight="1">
      <c r="A10" s="21" t="s">
        <v>74</v>
      </c>
      <c r="B10" s="29" t="s">
        <v>75</v>
      </c>
      <c r="C10" s="29" t="s">
        <v>75</v>
      </c>
      <c r="D10" s="30" t="s">
        <v>75</v>
      </c>
    </row>
    <row r="11" spans="1:10" ht="22.5" customHeight="1">
      <c r="A11" s="21" t="s">
        <v>76</v>
      </c>
      <c r="B11" s="28">
        <v>941.8</v>
      </c>
      <c r="C11" s="28">
        <v>1053.3</v>
      </c>
      <c r="D11" s="27">
        <f t="shared" si="0"/>
        <v>-10.585778030950337</v>
      </c>
    </row>
    <row r="12" spans="1:10" ht="22.5" customHeight="1">
      <c r="A12" s="21" t="s">
        <v>77</v>
      </c>
      <c r="B12" s="31">
        <v>7928.3</v>
      </c>
      <c r="C12" s="31">
        <v>2389.6999999999998</v>
      </c>
      <c r="D12" s="27">
        <f t="shared" si="0"/>
        <v>231.76967820228487</v>
      </c>
    </row>
    <row r="13" spans="1:10" ht="22.5" customHeight="1">
      <c r="A13" s="21" t="s">
        <v>78</v>
      </c>
      <c r="B13" s="31" t="s">
        <v>79</v>
      </c>
      <c r="C13" s="31" t="s">
        <v>79</v>
      </c>
      <c r="D13" s="32" t="s">
        <v>75</v>
      </c>
    </row>
    <row r="14" spans="1:10" ht="22.5" customHeight="1">
      <c r="A14" s="33" t="s">
        <v>80</v>
      </c>
      <c r="B14" s="34">
        <v>10746.3</v>
      </c>
      <c r="C14" s="34">
        <v>9401.4</v>
      </c>
      <c r="D14" s="27">
        <f t="shared" si="0"/>
        <v>14.305316229497734</v>
      </c>
    </row>
    <row r="15" spans="1:10" ht="22.5" customHeight="1">
      <c r="A15" s="21" t="s">
        <v>69</v>
      </c>
      <c r="B15" s="28"/>
      <c r="C15" s="28"/>
      <c r="D15" s="27"/>
    </row>
    <row r="16" spans="1:10" ht="22.5" customHeight="1">
      <c r="A16" s="21" t="s">
        <v>70</v>
      </c>
      <c r="B16" s="28">
        <v>5132.8</v>
      </c>
      <c r="C16" s="31">
        <v>4394.7</v>
      </c>
      <c r="D16" s="32">
        <f>B16/C16*100-100</f>
        <v>16.795230618699804</v>
      </c>
    </row>
    <row r="17" spans="1:4" ht="22.5" customHeight="1">
      <c r="A17" s="21" t="s">
        <v>71</v>
      </c>
      <c r="B17" s="28">
        <v>5613.5</v>
      </c>
      <c r="C17" s="28">
        <v>5006.7</v>
      </c>
      <c r="D17" s="27">
        <f t="shared" si="0"/>
        <v>12.119759522240201</v>
      </c>
    </row>
    <row r="18" spans="1:4" ht="22.5" customHeight="1">
      <c r="A18" s="21" t="s">
        <v>72</v>
      </c>
      <c r="B18" s="28"/>
      <c r="C18" s="28"/>
      <c r="D18" s="27"/>
    </row>
    <row r="19" spans="1:4" ht="22.5" customHeight="1">
      <c r="A19" s="21" t="s">
        <v>73</v>
      </c>
      <c r="B19" s="28">
        <v>9068.2999999999993</v>
      </c>
      <c r="C19" s="28">
        <v>7357.1</v>
      </c>
      <c r="D19" s="27">
        <f>B19/C19*100-100</f>
        <v>23.259164616492882</v>
      </c>
    </row>
    <row r="20" spans="1:4" ht="22.5" customHeight="1">
      <c r="A20" s="21" t="s">
        <v>74</v>
      </c>
      <c r="B20" s="32" t="s">
        <v>75</v>
      </c>
      <c r="C20" s="32" t="s">
        <v>75</v>
      </c>
      <c r="D20" s="32" t="s">
        <v>75</v>
      </c>
    </row>
    <row r="21" spans="1:4" ht="22.5" customHeight="1">
      <c r="A21" s="21" t="s">
        <v>76</v>
      </c>
      <c r="B21" s="28">
        <v>853.8</v>
      </c>
      <c r="C21" s="28">
        <v>966.3</v>
      </c>
      <c r="D21" s="27">
        <f t="shared" si="0"/>
        <v>-11.642347097174792</v>
      </c>
    </row>
    <row r="22" spans="1:4" ht="22.5" customHeight="1">
      <c r="A22" s="21" t="s">
        <v>77</v>
      </c>
      <c r="B22" s="31">
        <v>824.2</v>
      </c>
      <c r="C22" s="31">
        <v>1078</v>
      </c>
      <c r="D22" s="27">
        <f t="shared" si="0"/>
        <v>-23.543599257884978</v>
      </c>
    </row>
    <row r="23" spans="1:4" ht="22.5" customHeight="1">
      <c r="A23" s="21" t="s">
        <v>78</v>
      </c>
      <c r="B23" s="31" t="s">
        <v>75</v>
      </c>
      <c r="C23" s="31" t="s">
        <v>75</v>
      </c>
      <c r="D23" s="32" t="s">
        <v>75</v>
      </c>
    </row>
  </sheetData>
  <mergeCells count="1">
    <mergeCell ref="A1:D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J12" sqref="J12"/>
    </sheetView>
  </sheetViews>
  <sheetFormatPr defaultRowHeight="13.5"/>
  <cols>
    <col min="1" max="1" width="31.25" customWidth="1"/>
    <col min="2" max="2" width="15.375" customWidth="1"/>
    <col min="3" max="3" width="15" hidden="1" customWidth="1"/>
    <col min="4" max="4" width="14.375" customWidth="1"/>
  </cols>
  <sheetData>
    <row r="1" spans="1:4" ht="54.75" customHeight="1">
      <c r="A1" s="162" t="s">
        <v>2</v>
      </c>
      <c r="B1" s="162"/>
      <c r="C1" s="162"/>
      <c r="D1" s="162"/>
    </row>
    <row r="2" spans="1:4">
      <c r="B2" s="163" t="s">
        <v>3</v>
      </c>
      <c r="C2" s="163"/>
      <c r="D2" s="163"/>
    </row>
    <row r="3" spans="1:4" ht="31.5" customHeight="1">
      <c r="A3" s="1" t="s">
        <v>0</v>
      </c>
      <c r="B3" s="2" t="s">
        <v>45</v>
      </c>
      <c r="C3" s="3" t="s">
        <v>33</v>
      </c>
      <c r="D3" s="3" t="s">
        <v>1</v>
      </c>
    </row>
    <row r="4" spans="1:4" ht="21" customHeight="1">
      <c r="A4" s="4" t="s">
        <v>53</v>
      </c>
      <c r="B4" s="5">
        <v>43444</v>
      </c>
      <c r="C4" s="6">
        <v>19958</v>
      </c>
      <c r="D4" s="11">
        <f>B4/C4*100-100</f>
        <v>117.67712195610781</v>
      </c>
    </row>
    <row r="5" spans="1:4" ht="21" customHeight="1">
      <c r="A5" s="4" t="s">
        <v>34</v>
      </c>
      <c r="B5" s="5"/>
      <c r="C5" s="6"/>
      <c r="D5" s="11"/>
    </row>
    <row r="6" spans="1:4" ht="21" customHeight="1">
      <c r="A6" s="4" t="s">
        <v>27</v>
      </c>
      <c r="B6" s="5">
        <v>11022</v>
      </c>
      <c r="C6" s="6">
        <v>6489</v>
      </c>
      <c r="D6" s="11">
        <f t="shared" ref="D6:D30" si="0">B6/C6*100-100</f>
        <v>69.856680536292203</v>
      </c>
    </row>
    <row r="7" spans="1:4" ht="21" customHeight="1">
      <c r="A7" s="4" t="s">
        <v>32</v>
      </c>
      <c r="B7" s="5">
        <v>21202</v>
      </c>
      <c r="C7" s="6">
        <v>7681</v>
      </c>
      <c r="D7" s="11">
        <f t="shared" si="0"/>
        <v>176.03176669704465</v>
      </c>
    </row>
    <row r="8" spans="1:4" ht="21" customHeight="1">
      <c r="A8" s="4" t="s">
        <v>28</v>
      </c>
      <c r="B8" s="5">
        <v>236</v>
      </c>
      <c r="C8" s="6">
        <v>1761</v>
      </c>
      <c r="D8" s="11">
        <f t="shared" si="0"/>
        <v>-86.598523566155592</v>
      </c>
    </row>
    <row r="9" spans="1:4" ht="21" customHeight="1">
      <c r="A9" s="4" t="s">
        <v>29</v>
      </c>
      <c r="B9" s="5">
        <v>8693</v>
      </c>
      <c r="C9" s="6">
        <v>2926</v>
      </c>
      <c r="D9" s="11">
        <f t="shared" si="0"/>
        <v>197.09501025290501</v>
      </c>
    </row>
    <row r="10" spans="1:4" ht="21" customHeight="1">
      <c r="A10" s="4" t="s">
        <v>30</v>
      </c>
      <c r="B10" s="5">
        <v>2047</v>
      </c>
      <c r="C10" s="6">
        <v>913</v>
      </c>
      <c r="D10" s="11">
        <f t="shared" si="0"/>
        <v>124.20591456736037</v>
      </c>
    </row>
    <row r="11" spans="1:4" ht="21" customHeight="1">
      <c r="A11" s="4" t="s">
        <v>31</v>
      </c>
      <c r="B11" s="5">
        <v>244</v>
      </c>
      <c r="C11" s="6">
        <v>188</v>
      </c>
      <c r="D11" s="11">
        <f t="shared" si="0"/>
        <v>29.787234042553195</v>
      </c>
    </row>
    <row r="12" spans="1:4" ht="21" customHeight="1">
      <c r="A12" s="4" t="s">
        <v>35</v>
      </c>
      <c r="B12" s="5"/>
      <c r="C12" s="6"/>
      <c r="D12" s="11"/>
    </row>
    <row r="13" spans="1:4" ht="21" customHeight="1">
      <c r="A13" s="4" t="s">
        <v>36</v>
      </c>
      <c r="B13" s="5">
        <v>34684</v>
      </c>
      <c r="C13" s="6">
        <v>17518</v>
      </c>
      <c r="D13" s="11">
        <f t="shared" si="0"/>
        <v>97.990638200707849</v>
      </c>
    </row>
    <row r="14" spans="1:4" ht="21" customHeight="1">
      <c r="A14" s="4" t="s">
        <v>26</v>
      </c>
      <c r="B14" s="5">
        <v>16136</v>
      </c>
      <c r="C14" s="6">
        <v>7375</v>
      </c>
      <c r="D14" s="11">
        <f t="shared" si="0"/>
        <v>118.79322033898302</v>
      </c>
    </row>
    <row r="15" spans="1:4" ht="21" customHeight="1">
      <c r="A15" s="4" t="s">
        <v>38</v>
      </c>
      <c r="B15" s="5">
        <v>2535</v>
      </c>
      <c r="C15" s="6">
        <v>2330</v>
      </c>
      <c r="D15" s="11">
        <f t="shared" si="0"/>
        <v>8.7982832618025668</v>
      </c>
    </row>
    <row r="16" spans="1:4" ht="21" customHeight="1">
      <c r="A16" s="4" t="s">
        <v>39</v>
      </c>
      <c r="B16" s="5">
        <v>755</v>
      </c>
      <c r="C16" s="6">
        <v>503</v>
      </c>
      <c r="D16" s="11">
        <f t="shared" si="0"/>
        <v>50.099403578528836</v>
      </c>
    </row>
    <row r="17" spans="1:4" ht="21" customHeight="1">
      <c r="A17" s="4" t="s">
        <v>40</v>
      </c>
      <c r="B17" s="5">
        <v>170</v>
      </c>
      <c r="C17" s="6">
        <v>187</v>
      </c>
      <c r="D17" s="11">
        <f t="shared" si="0"/>
        <v>-9.0909090909090935</v>
      </c>
    </row>
    <row r="18" spans="1:4" ht="21" customHeight="1">
      <c r="A18" s="4" t="s">
        <v>51</v>
      </c>
      <c r="B18" s="5">
        <v>636</v>
      </c>
      <c r="C18" s="6">
        <v>1084</v>
      </c>
      <c r="D18" s="11">
        <f t="shared" si="0"/>
        <v>-41.328413284132836</v>
      </c>
    </row>
    <row r="19" spans="1:4" ht="21" customHeight="1">
      <c r="A19" s="4" t="s">
        <v>52</v>
      </c>
      <c r="B19" s="5">
        <v>11135</v>
      </c>
      <c r="C19" s="6">
        <v>3550</v>
      </c>
      <c r="D19" s="11">
        <f t="shared" si="0"/>
        <v>213.66197183098592</v>
      </c>
    </row>
    <row r="20" spans="1:4" ht="21" customHeight="1">
      <c r="A20" s="4" t="s">
        <v>41</v>
      </c>
      <c r="B20" s="5">
        <v>641</v>
      </c>
      <c r="C20" s="6">
        <v>475</v>
      </c>
      <c r="D20" s="11">
        <f t="shared" si="0"/>
        <v>34.94736842105263</v>
      </c>
    </row>
    <row r="21" spans="1:4" ht="21" customHeight="1">
      <c r="A21" s="4" t="s">
        <v>42</v>
      </c>
      <c r="B21" s="5">
        <v>1814</v>
      </c>
      <c r="C21" s="6">
        <v>1572</v>
      </c>
      <c r="D21" s="11">
        <f t="shared" si="0"/>
        <v>15.394402035623415</v>
      </c>
    </row>
    <row r="22" spans="1:4" ht="21" customHeight="1">
      <c r="A22" s="4" t="s">
        <v>43</v>
      </c>
      <c r="B22" s="5">
        <v>186</v>
      </c>
      <c r="C22" s="6">
        <v>119</v>
      </c>
      <c r="D22" s="11">
        <f t="shared" si="0"/>
        <v>56.302521008403374</v>
      </c>
    </row>
    <row r="23" spans="1:4" ht="21" customHeight="1">
      <c r="A23" s="4" t="s">
        <v>37</v>
      </c>
      <c r="B23" s="5">
        <v>8760</v>
      </c>
      <c r="C23" s="6">
        <v>2440</v>
      </c>
      <c r="D23" s="11">
        <f t="shared" si="0"/>
        <v>259.01639344262298</v>
      </c>
    </row>
    <row r="24" spans="1:4" ht="21" customHeight="1">
      <c r="A24" s="4" t="s">
        <v>54</v>
      </c>
      <c r="B24" s="5">
        <v>101969</v>
      </c>
      <c r="C24" s="6">
        <v>105392</v>
      </c>
      <c r="D24" s="11">
        <f t="shared" si="0"/>
        <v>-3.24787460148778</v>
      </c>
    </row>
    <row r="25" spans="1:4" ht="21" customHeight="1">
      <c r="A25" s="4" t="s">
        <v>27</v>
      </c>
      <c r="B25" s="5">
        <v>9768</v>
      </c>
      <c r="C25" s="6">
        <v>12548</v>
      </c>
      <c r="D25" s="11">
        <f t="shared" si="0"/>
        <v>-22.154925087663372</v>
      </c>
    </row>
    <row r="26" spans="1:4" ht="21" customHeight="1">
      <c r="A26" s="4" t="s">
        <v>32</v>
      </c>
      <c r="B26" s="5">
        <v>11674</v>
      </c>
      <c r="C26" s="6">
        <v>14629</v>
      </c>
      <c r="D26" s="11">
        <f t="shared" si="0"/>
        <v>-20.199603527240413</v>
      </c>
    </row>
    <row r="27" spans="1:4" ht="21" customHeight="1">
      <c r="A27" s="4" t="s">
        <v>28</v>
      </c>
      <c r="B27" s="5">
        <v>7679</v>
      </c>
      <c r="C27" s="6">
        <v>15468</v>
      </c>
      <c r="D27" s="11">
        <f t="shared" si="0"/>
        <v>-50.355572795448666</v>
      </c>
    </row>
    <row r="28" spans="1:4" ht="21" customHeight="1">
      <c r="A28" s="4" t="s">
        <v>29</v>
      </c>
      <c r="B28" s="5">
        <v>53276</v>
      </c>
      <c r="C28" s="6">
        <v>15183</v>
      </c>
      <c r="D28" s="11">
        <f t="shared" si="0"/>
        <v>250.89244549825463</v>
      </c>
    </row>
    <row r="29" spans="1:4" ht="21" customHeight="1">
      <c r="A29" s="4" t="s">
        <v>30</v>
      </c>
      <c r="B29" s="5">
        <v>11514</v>
      </c>
      <c r="C29" s="6">
        <v>29109</v>
      </c>
      <c r="D29" s="11">
        <f t="shared" si="0"/>
        <v>-60.44522312686798</v>
      </c>
    </row>
    <row r="30" spans="1:4" ht="21" customHeight="1">
      <c r="A30" s="4" t="s">
        <v>31</v>
      </c>
      <c r="B30" s="5">
        <v>8058</v>
      </c>
      <c r="C30" s="6">
        <v>18455</v>
      </c>
      <c r="D30" s="11">
        <f t="shared" si="0"/>
        <v>-56.337036033595233</v>
      </c>
    </row>
    <row r="31" spans="1:4">
      <c r="A31" s="12"/>
      <c r="B31" s="13"/>
      <c r="C31" s="12"/>
      <c r="D31" s="13"/>
    </row>
  </sheetData>
  <mergeCells count="2">
    <mergeCell ref="A1:D1"/>
    <mergeCell ref="B2:D2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activeCell="G11" sqref="G11"/>
    </sheetView>
  </sheetViews>
  <sheetFormatPr defaultRowHeight="13.5"/>
  <cols>
    <col min="1" max="1" width="31.25" customWidth="1"/>
    <col min="2" max="2" width="15" customWidth="1"/>
    <col min="3" max="3" width="12.375" customWidth="1"/>
  </cols>
  <sheetData>
    <row r="1" spans="1:3" ht="44.25" customHeight="1">
      <c r="A1" s="162" t="s">
        <v>4</v>
      </c>
      <c r="B1" s="162"/>
      <c r="C1" s="162"/>
    </row>
    <row r="2" spans="1:3">
      <c r="B2" s="163" t="s">
        <v>3</v>
      </c>
      <c r="C2" s="163"/>
    </row>
    <row r="3" spans="1:3" ht="34.5" customHeight="1">
      <c r="A3" s="1" t="s">
        <v>0</v>
      </c>
      <c r="B3" s="2" t="s">
        <v>46</v>
      </c>
      <c r="C3" s="3" t="s">
        <v>1</v>
      </c>
    </row>
    <row r="4" spans="1:3" ht="24" customHeight="1">
      <c r="A4" s="4" t="s">
        <v>11</v>
      </c>
      <c r="B4" s="5">
        <v>1944533</v>
      </c>
      <c r="C4" s="6">
        <v>6.3</v>
      </c>
    </row>
    <row r="5" spans="1:3" ht="24" customHeight="1">
      <c r="A5" s="4" t="s">
        <v>55</v>
      </c>
      <c r="B5" s="5"/>
      <c r="C5" s="6"/>
    </row>
    <row r="6" spans="1:3" ht="24" customHeight="1">
      <c r="A6" s="4" t="s">
        <v>56</v>
      </c>
      <c r="B6" s="5">
        <v>1062654</v>
      </c>
      <c r="C6" s="6">
        <v>19.2</v>
      </c>
    </row>
    <row r="7" spans="1:3" ht="24" customHeight="1">
      <c r="A7" s="4" t="s">
        <v>57</v>
      </c>
      <c r="B7" s="5">
        <v>136818</v>
      </c>
      <c r="C7" s="11">
        <v>5.0999999999999996</v>
      </c>
    </row>
    <row r="8" spans="1:3" ht="24" customHeight="1">
      <c r="A8" s="4" t="s">
        <v>58</v>
      </c>
      <c r="B8" s="5">
        <v>440134</v>
      </c>
      <c r="C8" s="11">
        <v>1.2</v>
      </c>
    </row>
    <row r="9" spans="1:3" ht="24" customHeight="1">
      <c r="A9" s="4" t="s">
        <v>61</v>
      </c>
      <c r="B9" s="5">
        <v>159461</v>
      </c>
      <c r="C9" s="11">
        <v>-17.100000000000001</v>
      </c>
    </row>
    <row r="10" spans="1:3" ht="24" customHeight="1">
      <c r="A10" s="4" t="s">
        <v>62</v>
      </c>
      <c r="B10" s="5">
        <v>145466</v>
      </c>
      <c r="C10" s="11">
        <v>-19.3</v>
      </c>
    </row>
    <row r="11" spans="1:3" ht="24" customHeight="1">
      <c r="A11" s="4" t="s">
        <v>59</v>
      </c>
      <c r="B11" s="5"/>
      <c r="C11" s="6"/>
    </row>
    <row r="12" spans="1:3" ht="24" customHeight="1">
      <c r="A12" s="4" t="s">
        <v>5</v>
      </c>
      <c r="B12" s="5">
        <v>213906</v>
      </c>
      <c r="C12" s="6">
        <v>38.799999999999997</v>
      </c>
    </row>
    <row r="13" spans="1:3" ht="24" customHeight="1">
      <c r="A13" s="4" t="s">
        <v>6</v>
      </c>
      <c r="B13" s="5">
        <v>1007196</v>
      </c>
      <c r="C13" s="6">
        <v>2.8</v>
      </c>
    </row>
    <row r="14" spans="1:3" ht="24" customHeight="1">
      <c r="A14" s="4" t="s">
        <v>49</v>
      </c>
      <c r="B14" s="5">
        <v>203741</v>
      </c>
      <c r="C14" s="6">
        <v>50.3</v>
      </c>
    </row>
    <row r="15" spans="1:3" ht="24" customHeight="1">
      <c r="A15" s="4" t="s">
        <v>50</v>
      </c>
      <c r="B15" s="5">
        <v>519681</v>
      </c>
      <c r="C15" s="6">
        <v>-7.1</v>
      </c>
    </row>
    <row r="16" spans="1:3" ht="24" customHeight="1">
      <c r="A16" s="4" t="s">
        <v>48</v>
      </c>
      <c r="B16" s="5">
        <v>9</v>
      </c>
      <c r="C16" s="10">
        <v>-66.7</v>
      </c>
    </row>
    <row r="17" spans="1:3" ht="24" customHeight="1">
      <c r="A17" s="4" t="s">
        <v>12</v>
      </c>
      <c r="B17" s="5">
        <v>1413080</v>
      </c>
      <c r="C17" s="11">
        <v>21.3</v>
      </c>
    </row>
    <row r="18" spans="1:3" ht="24" customHeight="1">
      <c r="A18" s="4" t="s">
        <v>55</v>
      </c>
      <c r="B18" s="5"/>
      <c r="C18" s="6"/>
    </row>
    <row r="19" spans="1:3" ht="24" customHeight="1">
      <c r="A19" s="4" t="s">
        <v>56</v>
      </c>
      <c r="B19" s="5">
        <v>7513174</v>
      </c>
      <c r="C19" s="6">
        <v>24.1</v>
      </c>
    </row>
    <row r="20" spans="1:3" ht="24" customHeight="1">
      <c r="A20" s="4" t="s">
        <v>57</v>
      </c>
      <c r="B20" s="5">
        <v>134606</v>
      </c>
      <c r="C20" s="11">
        <v>14.9</v>
      </c>
    </row>
    <row r="21" spans="1:3" ht="24" customHeight="1">
      <c r="A21" s="4" t="s">
        <v>58</v>
      </c>
      <c r="B21" s="5">
        <v>229761</v>
      </c>
      <c r="C21" s="11">
        <v>24.6</v>
      </c>
    </row>
    <row r="22" spans="1:3" ht="24" customHeight="1">
      <c r="A22" s="4" t="s">
        <v>61</v>
      </c>
      <c r="B22" s="5">
        <v>156421</v>
      </c>
      <c r="C22" s="11">
        <v>10.9</v>
      </c>
    </row>
    <row r="23" spans="1:3" ht="24" customHeight="1">
      <c r="A23" s="4" t="s">
        <v>62</v>
      </c>
      <c r="B23" s="5">
        <v>139118</v>
      </c>
      <c r="C23" s="11">
        <v>20.2</v>
      </c>
    </row>
    <row r="24" spans="1:3" ht="24" customHeight="1">
      <c r="A24" s="4" t="s">
        <v>60</v>
      </c>
      <c r="B24" s="5"/>
      <c r="C24" s="6"/>
    </row>
    <row r="25" spans="1:3" ht="24" customHeight="1">
      <c r="A25" s="4" t="s">
        <v>7</v>
      </c>
      <c r="B25" s="5">
        <v>803358</v>
      </c>
      <c r="C25" s="11">
        <v>19.5</v>
      </c>
    </row>
    <row r="26" spans="1:3" ht="24" customHeight="1">
      <c r="A26" s="4" t="s">
        <v>8</v>
      </c>
      <c r="B26" s="5">
        <v>156332</v>
      </c>
      <c r="C26" s="11">
        <v>32.4</v>
      </c>
    </row>
    <row r="27" spans="1:3" ht="24" customHeight="1">
      <c r="A27" s="4" t="s">
        <v>9</v>
      </c>
      <c r="B27" s="5">
        <v>515909</v>
      </c>
      <c r="C27" s="11">
        <v>10.4</v>
      </c>
    </row>
    <row r="28" spans="1:3" ht="24" customHeight="1">
      <c r="A28" s="4" t="s">
        <v>23</v>
      </c>
      <c r="B28" s="5">
        <v>131117</v>
      </c>
      <c r="C28" s="11">
        <v>51.3</v>
      </c>
    </row>
    <row r="29" spans="1:3" ht="24" customHeight="1">
      <c r="A29" s="4" t="s">
        <v>10</v>
      </c>
      <c r="B29" s="5">
        <v>609722</v>
      </c>
      <c r="C29" s="11">
        <v>23.6</v>
      </c>
    </row>
    <row r="30" spans="1:3" ht="24" customHeight="1">
      <c r="A30" s="4" t="s">
        <v>8</v>
      </c>
      <c r="B30" s="5">
        <v>362545</v>
      </c>
      <c r="C30" s="11">
        <v>19.3</v>
      </c>
    </row>
    <row r="31" spans="1:3" ht="24" customHeight="1">
      <c r="A31" s="4" t="s">
        <v>9</v>
      </c>
      <c r="B31" s="5">
        <v>247177</v>
      </c>
      <c r="C31" s="11">
        <v>30.4</v>
      </c>
    </row>
  </sheetData>
  <mergeCells count="2">
    <mergeCell ref="A1:C1"/>
    <mergeCell ref="B2:C2"/>
  </mergeCells>
  <phoneticPr fontId="1" type="noConversion"/>
  <pageMargins left="0.70866141732283472" right="0.70866141732283472" top="0.55118110236220474" bottom="0.35433070866141736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4"/>
  <sheetViews>
    <sheetView workbookViewId="0">
      <selection activeCell="F8" sqref="F8"/>
    </sheetView>
  </sheetViews>
  <sheetFormatPr defaultRowHeight="13.5"/>
  <cols>
    <col min="2" max="2" width="31.25" customWidth="1"/>
    <col min="3" max="4" width="18.5" customWidth="1"/>
  </cols>
  <sheetData>
    <row r="1" spans="2:4" ht="54.75" customHeight="1">
      <c r="B1" s="162" t="s">
        <v>13</v>
      </c>
      <c r="C1" s="162"/>
      <c r="D1" s="162"/>
    </row>
    <row r="2" spans="2:4" ht="23.25" customHeight="1">
      <c r="B2" s="164" t="s">
        <v>47</v>
      </c>
      <c r="C2" s="164"/>
      <c r="D2" s="164"/>
    </row>
    <row r="3" spans="2:4">
      <c r="C3" s="163"/>
      <c r="D3" s="163"/>
    </row>
    <row r="4" spans="2:4" ht="48.75" customHeight="1">
      <c r="B4" s="1" t="s">
        <v>0</v>
      </c>
      <c r="C4" s="7" t="s">
        <v>24</v>
      </c>
      <c r="D4" s="8" t="s">
        <v>25</v>
      </c>
    </row>
    <row r="5" spans="2:4" ht="34.5" customHeight="1">
      <c r="B5" s="4" t="s">
        <v>14</v>
      </c>
      <c r="C5" s="14">
        <v>100.4</v>
      </c>
      <c r="D5" s="6">
        <v>100.5</v>
      </c>
    </row>
    <row r="6" spans="2:4" ht="34.5" customHeight="1">
      <c r="B6" s="4" t="s">
        <v>15</v>
      </c>
      <c r="C6" s="14">
        <v>101.9</v>
      </c>
      <c r="D6" s="6">
        <v>103.1</v>
      </c>
    </row>
    <row r="7" spans="2:4" ht="34.5" customHeight="1">
      <c r="B7" s="4" t="s">
        <v>16</v>
      </c>
      <c r="C7" s="14">
        <v>96.6</v>
      </c>
      <c r="D7" s="6">
        <v>96.8</v>
      </c>
    </row>
    <row r="8" spans="2:4" ht="34.5" customHeight="1">
      <c r="B8" s="4" t="s">
        <v>17</v>
      </c>
      <c r="C8" s="14">
        <v>102.6</v>
      </c>
      <c r="D8" s="6">
        <v>102.6</v>
      </c>
    </row>
    <row r="9" spans="2:4" ht="34.5" customHeight="1">
      <c r="B9" s="4" t="s">
        <v>18</v>
      </c>
      <c r="C9" s="14">
        <v>98.9</v>
      </c>
      <c r="D9" s="6">
        <v>99.2</v>
      </c>
    </row>
    <row r="10" spans="2:4" ht="34.5" customHeight="1">
      <c r="B10" s="4" t="s">
        <v>19</v>
      </c>
      <c r="C10" s="14">
        <v>97.9</v>
      </c>
      <c r="D10" s="11">
        <v>96.9</v>
      </c>
    </row>
    <row r="11" spans="2:4" ht="34.5" customHeight="1">
      <c r="B11" s="4" t="s">
        <v>20</v>
      </c>
      <c r="C11" s="14">
        <v>99.3</v>
      </c>
      <c r="D11" s="6">
        <v>99.3</v>
      </c>
    </row>
    <row r="12" spans="2:4" ht="34.5" customHeight="1">
      <c r="B12" s="4" t="s">
        <v>21</v>
      </c>
      <c r="C12" s="14">
        <v>100.7</v>
      </c>
      <c r="D12" s="11">
        <v>100.2</v>
      </c>
    </row>
    <row r="13" spans="2:4" ht="34.5" customHeight="1">
      <c r="B13" s="4" t="s">
        <v>22</v>
      </c>
      <c r="C13" s="14">
        <v>100.7</v>
      </c>
      <c r="D13" s="6">
        <v>101.1</v>
      </c>
    </row>
    <row r="14" spans="2:4" ht="34.5" customHeight="1">
      <c r="B14" s="9" t="s">
        <v>44</v>
      </c>
      <c r="C14" s="15">
        <v>99.7</v>
      </c>
      <c r="D14" s="16">
        <v>100.1</v>
      </c>
    </row>
  </sheetData>
  <mergeCells count="3">
    <mergeCell ref="B1:D1"/>
    <mergeCell ref="C3:D3"/>
    <mergeCell ref="B2:D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增加值</vt:lpstr>
      <vt:lpstr>产值</vt:lpstr>
      <vt:lpstr>产量</vt:lpstr>
      <vt:lpstr>固定资产投资</vt:lpstr>
      <vt:lpstr>住餐业</vt:lpstr>
      <vt:lpstr>批零业</vt:lpstr>
      <vt:lpstr>财政</vt:lpstr>
      <vt:lpstr>金融</vt:lpstr>
      <vt:lpstr>价格</vt:lpstr>
    </vt:vector>
  </TitlesOfParts>
  <Company>微软(中国)有限公司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王玉刚(拟稿)</dc:creator>
  <cp:lastModifiedBy>李成清(拟稿)</cp:lastModifiedBy>
  <cp:lastPrinted>2021-03-12T09:39:12Z</cp:lastPrinted>
  <dcterms:created xsi:type="dcterms:W3CDTF">2018-03-05T02:31:24Z</dcterms:created>
  <dcterms:modified xsi:type="dcterms:W3CDTF">2021-03-25T07:22:26Z</dcterms:modified>
</cp:coreProperties>
</file>